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RVPVDLB\Desktop\2023 Guide\"/>
    </mc:Choice>
  </mc:AlternateContent>
  <xr:revisionPtr revIDLastSave="0" documentId="13_ncr:1_{B520A24E-4031-43B4-8C7F-53C17EB0E568}" xr6:coauthVersionLast="47" xr6:coauthVersionMax="47" xr10:uidLastSave="{00000000-0000-0000-0000-000000000000}"/>
  <bookViews>
    <workbookView xWindow="-120" yWindow="-120" windowWidth="29040" windowHeight="15720" xr2:uid="{00000000-000D-0000-FFFF-FFFF00000000}"/>
  </bookViews>
  <sheets>
    <sheet name="2023" sheetId="10" r:id="rId1"/>
    <sheet name="Table I Oil 5 yr" sheetId="1" r:id="rId2"/>
    <sheet name="Table II Oil 7 yr" sheetId="2" r:id="rId3"/>
    <sheet name="Table A Majors 3-25 yr" sheetId="3" r:id="rId4"/>
    <sheet name="Table B AOK Gas 7 yr" sheetId="4" r:id="rId5"/>
    <sheet name="Table C CBM Gas 7 yr" sheetId="5" r:id="rId6"/>
    <sheet name="Tbl III Oil-Part I" sheetId="11" r:id="rId7"/>
    <sheet name="Tbl III Oil-Part II" sheetId="12" r:id="rId8"/>
    <sheet name="Tbl D Gas-Part I" sheetId="13" r:id="rId9"/>
    <sheet name="Tbl D Gas-Part II" sheetId="14" r:id="rId10"/>
  </sheets>
  <definedNames>
    <definedName name="_xlnm.Print_Area" localSheetId="0">'2023'!#REF!</definedName>
    <definedName name="_xlnm.Print_Area" localSheetId="3">'Table A Majors 3-25 yr'!$A$1:$I$53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0" l="1"/>
  <c r="G5" i="10" s="1"/>
  <c r="G3" i="10"/>
  <c r="H3" i="10" s="1"/>
  <c r="B4" i="10"/>
  <c r="B5" i="10" s="1"/>
  <c r="C3" i="10"/>
  <c r="G6" i="10" l="1"/>
  <c r="H5" i="10"/>
  <c r="H4" i="10"/>
  <c r="B6" i="10"/>
  <c r="C5" i="10"/>
  <c r="C4" i="10"/>
  <c r="G7" i="10" l="1"/>
  <c r="H6" i="10"/>
  <c r="B7" i="10"/>
  <c r="C6" i="10"/>
  <c r="H7" i="10" l="1"/>
  <c r="G8" i="10"/>
  <c r="C7" i="10"/>
  <c r="B8" i="10"/>
  <c r="H8" i="10" l="1"/>
  <c r="G9" i="10"/>
  <c r="B9" i="10"/>
  <c r="C8" i="10"/>
  <c r="H9" i="10" l="1"/>
  <c r="G10" i="10"/>
  <c r="C9" i="10"/>
  <c r="B10" i="10"/>
  <c r="H10" i="10" l="1"/>
  <c r="G11" i="10"/>
  <c r="C10" i="10"/>
  <c r="B11" i="10"/>
  <c r="G12" i="10" l="1"/>
  <c r="H11" i="10"/>
  <c r="B12" i="10"/>
  <c r="C11" i="10"/>
  <c r="G13" i="10" l="1"/>
  <c r="H12" i="10"/>
  <c r="B13" i="10"/>
  <c r="C12" i="10"/>
  <c r="H13" i="10" l="1"/>
  <c r="G14" i="10"/>
  <c r="C13" i="10"/>
  <c r="B14" i="10"/>
  <c r="H14" i="10" l="1"/>
  <c r="G15" i="10"/>
  <c r="B15" i="10"/>
  <c r="C14" i="10"/>
  <c r="H15" i="10" l="1"/>
  <c r="G16" i="10"/>
  <c r="B16" i="10"/>
  <c r="C15" i="10"/>
  <c r="H16" i="10" l="1"/>
  <c r="G17" i="10"/>
  <c r="B17" i="10"/>
  <c r="C16" i="10"/>
  <c r="G18" i="10" l="1"/>
  <c r="H17" i="10"/>
  <c r="B18" i="10"/>
  <c r="C17" i="10"/>
  <c r="G19" i="10" l="1"/>
  <c r="H18" i="10"/>
  <c r="C18" i="10"/>
  <c r="B19" i="10"/>
  <c r="G20" i="10" l="1"/>
  <c r="H19" i="10"/>
  <c r="B20" i="10"/>
  <c r="C19" i="10"/>
  <c r="G21" i="10" l="1"/>
  <c r="H20" i="10"/>
  <c r="B21" i="10"/>
  <c r="C20" i="10"/>
  <c r="G22" i="10" l="1"/>
  <c r="H21" i="10"/>
  <c r="B22" i="10"/>
  <c r="C21" i="10"/>
  <c r="G23" i="10" l="1"/>
  <c r="H23" i="10" s="1"/>
  <c r="H22" i="10"/>
  <c r="B23" i="10"/>
  <c r="C23" i="10" s="1"/>
  <c r="C22" i="10"/>
</calcChain>
</file>

<file path=xl/sharedStrings.xml><?xml version="1.0" encoding="utf-8"?>
<sst xmlns="http://schemas.openxmlformats.org/spreadsheetml/2006/main" count="435" uniqueCount="203">
  <si>
    <t>TABLE I</t>
  </si>
  <si>
    <t>Primary Production Oil Wells &lt;/= 2,000 Feet and All Secondary Recovery</t>
  </si>
  <si>
    <t>15% Discount Rate; Five Year Economic Life; 4% Property Tax Credit</t>
  </si>
  <si>
    <t>Prescribed Present Worth Factor</t>
  </si>
  <si>
    <t>Decline Rate (%)</t>
  </si>
  <si>
    <t>PWF</t>
  </si>
  <si>
    <t>0-5</t>
  </si>
  <si>
    <t>50-100</t>
  </si>
  <si>
    <t xml:space="preserve">*The Present Worth Factor is necessary in the Gross Reserve Calculation on the Oil Assessment Rendition, Section V, Line 4 </t>
  </si>
  <si>
    <t>Prescribed Operator’s Expense/Cost Allowance Per Well</t>
  </si>
  <si>
    <t>Based on Average Depth of All Wells Associated With the Lease</t>
  </si>
  <si>
    <t>Expense Factor</t>
  </si>
  <si>
    <t>Well Depth</t>
  </si>
  <si>
    <t>&lt; 90% Water</t>
  </si>
  <si>
    <t>90% - 95% Water</t>
  </si>
  <si>
    <t>&gt; 95% Water</t>
  </si>
  <si>
    <t>Centrifugal / Submersible</t>
  </si>
  <si>
    <t>Injection</t>
  </si>
  <si>
    <t>&lt; = 500 Ft</t>
  </si>
  <si>
    <t>See Oper.Exp.Sec X,4</t>
  </si>
  <si>
    <t>501 - 1000 Ft</t>
  </si>
  <si>
    <t>1001 - 1500 Ft</t>
  </si>
  <si>
    <t>1501 - 2000 Ft</t>
  </si>
  <si>
    <t>2001 - 3000 Ft</t>
  </si>
  <si>
    <t>3001 - 4000 Ft</t>
  </si>
  <si>
    <t>4001 - 6000 Ft</t>
  </si>
  <si>
    <t>6001+ Ft</t>
  </si>
  <si>
    <t>*The Operator’s Expense/Cost Allowance is deducted from the Working Interest Value on the Oil Assessment Rendition, Section VI, Lines 3a, 3b, &amp; 3c</t>
  </si>
  <si>
    <t>Prescribed Equipment Value Per Well</t>
  </si>
  <si>
    <t>Equip Factor</t>
  </si>
  <si>
    <t>SWD/ INJ/ WS</t>
  </si>
  <si>
    <t>Shut-In/TA Well on Shut-In Lease</t>
  </si>
  <si>
    <t>Shut-In/TA Well on Producing Lease</t>
  </si>
  <si>
    <r>
      <t>·</t>
    </r>
    <r>
      <rPr>
        <sz val="7"/>
        <rFont val="Times New Roman"/>
        <family val="1"/>
      </rPr>
      <t xml:space="preserve">   </t>
    </r>
    <r>
      <rPr>
        <sz val="9"/>
        <rFont val="Times New Roman"/>
        <family val="1"/>
      </rPr>
      <t>The Prescribed Equipment Value is added to the Working Interest Value on the Oil Assessment Rendition, Section VI, Lines 7a, 7b, 7c, 7d, &amp; 7e.</t>
    </r>
  </si>
  <si>
    <r>
      <t>·</t>
    </r>
    <r>
      <rPr>
        <sz val="7"/>
        <rFont val="Times New Roman"/>
        <family val="1"/>
      </rPr>
      <t xml:space="preserve">   </t>
    </r>
    <r>
      <rPr>
        <sz val="9"/>
        <rFont val="Times"/>
        <family val="1"/>
      </rPr>
      <t xml:space="preserve">Prescribed Values include surface and subsurface equipment.  </t>
    </r>
  </si>
  <si>
    <r>
      <t>·</t>
    </r>
    <r>
      <rPr>
        <sz val="7"/>
        <rFont val="Times New Roman"/>
        <family val="1"/>
      </rPr>
      <t xml:space="preserve">   </t>
    </r>
    <r>
      <rPr>
        <sz val="9"/>
        <rFont val="Times"/>
        <family val="1"/>
      </rPr>
      <t>Shut-In Leases use SI on SI Lease column for first well, additional shut-in wells on SI lease use SI on Producing Lease column. See instructions in Oil Section XI, Equipment Value, Paragraph #3.</t>
    </r>
  </si>
  <si>
    <r>
      <t>·</t>
    </r>
    <r>
      <rPr>
        <sz val="7"/>
        <rFont val="Times New Roman"/>
        <family val="1"/>
      </rPr>
      <t xml:space="preserve">   </t>
    </r>
    <r>
      <rPr>
        <sz val="9"/>
        <rFont val="Times"/>
        <family val="1"/>
      </rPr>
      <t>Shut-In Wells on Producing Leases use SI on Producing Lease column.  See instructions in Oil Section XI, Equipment Value, Paragraph #3.</t>
    </r>
  </si>
  <si>
    <r>
      <t>·</t>
    </r>
    <r>
      <rPr>
        <sz val="7"/>
        <rFont val="Times New Roman"/>
        <family val="1"/>
      </rPr>
      <t xml:space="preserve">   </t>
    </r>
    <r>
      <rPr>
        <sz val="9"/>
        <rFont val="Times"/>
        <family val="1"/>
      </rPr>
      <t>Multiple Producing Wells on Producing Leases use Table I for first well, then Multi Table for additional wells.  See example in Oil Section XI, Equipment Value, Paragraph #4.</t>
    </r>
  </si>
  <si>
    <t>See  Oil Section XI, Equipment Value, for all Prescribed Equipment instructions.</t>
  </si>
  <si>
    <t>Multiple Well Equipment Values for Producing Wells on Producing Leases</t>
  </si>
  <si>
    <t xml:space="preserve">1001 - 1500 Ft        </t>
  </si>
  <si>
    <t xml:space="preserve">1501 - 2000 Ft        </t>
  </si>
  <si>
    <t xml:space="preserve"> 2001 - 3000 Ft</t>
  </si>
  <si>
    <t xml:space="preserve"> 3001 - 4000 Ft</t>
  </si>
  <si>
    <t>&gt; 6000 Ft</t>
  </si>
  <si>
    <t>*Multiple Well values are exclusive of tank battery.  If more than one tank battery exists on a lease, Table I values should be used for total number tank batteries inclusive of a producing well.  The remaining producing wells on the lease are to be valued per this table.  See example in Oil Section XI, Equipment Value, Paragraph #4.</t>
  </si>
  <si>
    <t>TABLE II</t>
  </si>
  <si>
    <t>Primary Production Oil Wells &gt; 2,000 Feet</t>
  </si>
  <si>
    <t>15% Discount Rate; Seven Year Economic Life; 5% Property Tax Credit</t>
  </si>
  <si>
    <t>*The Present Worth Factor is necessary in the Gross Reserve Calculation on the Oil Assessment Rendition, Section V, Line 4</t>
  </si>
  <si>
    <t>Expense Factor 4.462</t>
  </si>
  <si>
    <t>2000 - 3000 Ft</t>
  </si>
  <si>
    <t>Equipment Factor 0.4031</t>
  </si>
  <si>
    <r>
      <t>·</t>
    </r>
    <r>
      <rPr>
        <sz val="7"/>
        <rFont val="Times New Roman"/>
        <family val="1"/>
      </rPr>
      <t xml:space="preserve">   </t>
    </r>
    <r>
      <rPr>
        <sz val="9"/>
        <rFont val="Times"/>
        <family val="1"/>
      </rPr>
      <t>Multiple Producing Wells on Producing Leases use Table II for first well, then Multi Table for additional wells.  See example in Oil Section XI, Equipment Value, Paragraph #4.</t>
    </r>
  </si>
  <si>
    <t>See  Oil Section XI, Equipment Value,  for all Prescribed Equipment instructions.</t>
  </si>
  <si>
    <t>Prescribed Equip Value Per Well (Cont)</t>
  </si>
  <si>
    <t>*Multiple Well values are exclusive of tank battery.  If more than one tank battery exists on a lease, Table II values should be used for total number tank batteries inclusive of a producing well.  The remaining producing wells on the lease are to be valued per this table.  See example in Oil Section XI, Equipment Value, Paragraph #4.</t>
  </si>
  <si>
    <t>Decline Rate       (%)</t>
  </si>
  <si>
    <t>Remaining Economic Life       (Yrs.)</t>
  </si>
  <si>
    <r>
      <t>Prescribed PWF</t>
    </r>
    <r>
      <rPr>
        <b/>
        <sz val="11"/>
        <rFont val="Times New Roman"/>
        <family val="1"/>
      </rPr>
      <t xml:space="preserve">                   </t>
    </r>
    <r>
      <rPr>
        <sz val="6"/>
        <rFont val="Times New Roman"/>
        <family val="1"/>
      </rPr>
      <t>(13% Disc Rate, 12 % Tax Credit, Varied Econ Life-3 Yr Min/25 Yr Max, No Price/Expense Esc)</t>
    </r>
  </si>
  <si>
    <t xml:space="preserve">Prescribed Operator's Expense Allowance per Well </t>
  </si>
  <si>
    <r>
      <t xml:space="preserve">Prescribed Equipment Factor  </t>
    </r>
    <r>
      <rPr>
        <b/>
        <sz val="11"/>
        <rFont val="Times New Roman"/>
        <family val="1"/>
      </rPr>
      <t xml:space="preserve">                     </t>
    </r>
    <r>
      <rPr>
        <sz val="6"/>
        <rFont val="Times New Roman"/>
        <family val="1"/>
      </rPr>
      <t>(13% Disc Rate, Varied Econ Life-3 Yr Min/25 Yr Max)</t>
    </r>
  </si>
  <si>
    <r>
      <t>Prescribed Equipment Value per Well</t>
    </r>
    <r>
      <rPr>
        <b/>
        <sz val="11"/>
        <rFont val="Times New Roman"/>
        <family val="1"/>
      </rPr>
      <t xml:space="preserve">                           </t>
    </r>
    <r>
      <rPr>
        <sz val="6"/>
        <rFont val="Times New Roman"/>
        <family val="1"/>
      </rPr>
      <t>$8,625 ave</t>
    </r>
    <r>
      <rPr>
        <sz val="6"/>
        <color indexed="10"/>
        <rFont val="Times New Roman"/>
        <family val="1"/>
      </rPr>
      <t xml:space="preserve"> </t>
    </r>
  </si>
  <si>
    <r>
      <t xml:space="preserve">Prescribed Expense Factor  </t>
    </r>
    <r>
      <rPr>
        <b/>
        <sz val="11"/>
        <rFont val="Times New Roman"/>
        <family val="1"/>
      </rPr>
      <t xml:space="preserve">                    </t>
    </r>
    <r>
      <rPr>
        <b/>
        <sz val="6"/>
        <rFont val="Times New Roman"/>
        <family val="1"/>
      </rPr>
      <t xml:space="preserve"> </t>
    </r>
    <r>
      <rPr>
        <sz val="6"/>
        <rFont val="Times New Roman"/>
        <family val="1"/>
      </rPr>
      <t>(13% Disc Rate, Varied Econ Life-3 Yr Min/25 Yr Max)</t>
    </r>
  </si>
  <si>
    <r>
      <t>Greenwood, Hugoton Chase, Panoma Council Grove</t>
    </r>
    <r>
      <rPr>
        <b/>
        <sz val="11"/>
        <rFont val="Times New Roman"/>
        <family val="1"/>
      </rPr>
      <t xml:space="preserve">                 </t>
    </r>
    <r>
      <rPr>
        <sz val="6"/>
        <rFont val="Times New Roman"/>
        <family val="1"/>
      </rPr>
      <t>$11,000 ave annual exp</t>
    </r>
  </si>
  <si>
    <r>
      <t>Bradshaw / Byerly</t>
    </r>
    <r>
      <rPr>
        <b/>
        <sz val="11"/>
        <rFont val="Times New Roman"/>
        <family val="1"/>
      </rPr>
      <t xml:space="preserve">                 </t>
    </r>
    <r>
      <rPr>
        <sz val="6"/>
        <rFont val="Times New Roman"/>
        <family val="1"/>
      </rPr>
      <t>$18,000 ave annual exp</t>
    </r>
  </si>
  <si>
    <r>
      <t>Interstate Redcave</t>
    </r>
    <r>
      <rPr>
        <b/>
        <sz val="11"/>
        <rFont val="Times New Roman"/>
        <family val="1"/>
      </rPr>
      <t xml:space="preserve">         </t>
    </r>
    <r>
      <rPr>
        <sz val="6"/>
        <rFont val="Times New Roman"/>
        <family val="1"/>
      </rPr>
      <t>$13,500 ave annual exp</t>
    </r>
  </si>
  <si>
    <t>TABLE B</t>
  </si>
  <si>
    <t>All Other Kansas (AOK) Gas Fields and Horizontal Gas Wells After 3 Yrs</t>
  </si>
  <si>
    <t>15% Discount Rate, Seven Yr. Economic Life, 10% Tax Credit</t>
  </si>
  <si>
    <t>Prescribed Operator’s Expense Allowance Per Well</t>
  </si>
  <si>
    <t>Well Type</t>
  </si>
  <si>
    <t xml:space="preserve">Well Depth               &lt; = 500 Ft        </t>
  </si>
  <si>
    <t xml:space="preserve">Well Depth               501 - 1000 Ft        </t>
  </si>
  <si>
    <t xml:space="preserve">Well Depth               1001 - 1500 Ft        </t>
  </si>
  <si>
    <t xml:space="preserve">Well Depth               1501 - 2000 Ft        </t>
  </si>
  <si>
    <t xml:space="preserve"> Well Depth           2001 - 4000 Ft</t>
  </si>
  <si>
    <t>Well Depth            4001 - 6000 Ft</t>
  </si>
  <si>
    <t>Well Depth           6001+ Ft</t>
  </si>
  <si>
    <t>Flowing</t>
  </si>
  <si>
    <t>Pumping</t>
  </si>
  <si>
    <t>Shut-In/TA</t>
  </si>
  <si>
    <t>SWD</t>
  </si>
  <si>
    <t>Prescribed Water Credit Adjustment</t>
  </si>
  <si>
    <t>Bbls / Water / Day</t>
  </si>
  <si>
    <t>% Adjustment</t>
  </si>
  <si>
    <t>Gas Well Factor*</t>
  </si>
  <si>
    <t>Combination**</t>
  </si>
  <si>
    <t>0.00 to 4.99</t>
  </si>
  <si>
    <t>5.00 to 9.99</t>
  </si>
  <si>
    <t>10.00 to 14.99</t>
  </si>
  <si>
    <t>15.00 to 19.99</t>
  </si>
  <si>
    <t>20.00 +</t>
  </si>
  <si>
    <r>
      <t xml:space="preserve">*Note: </t>
    </r>
    <r>
      <rPr>
        <b/>
        <i/>
        <sz val="9"/>
        <rFont val="Times"/>
        <family val="1"/>
      </rPr>
      <t>Make adjustment on Line 2, Section VI: Working Interest Value: $ X decimal interest X gas well factor.</t>
    </r>
  </si>
  <si>
    <t>The appraiser should consider actual water expenses rather than using factor if amounts greatly exceed 20 Bbls/day.</t>
  </si>
  <si>
    <t>An example may be 100 + Bbls/day.  Actual expenses should be deducted on Line 4b, Section VI. Supporting documentation should be provided for actual expenses.</t>
  </si>
  <si>
    <r>
      <t xml:space="preserve">**Note: </t>
    </r>
    <r>
      <rPr>
        <sz val="9"/>
        <rFont val="Times"/>
        <family val="1"/>
      </rPr>
      <t>There are certain fields throughout the state of Kansas that produce a combination of crude oil and natural gas from the same well bore. In cases where the well is producing in excess of 5.00 BOPD, the combination oil and gas well factor is applicable.</t>
    </r>
  </si>
  <si>
    <t>TABLE C</t>
  </si>
  <si>
    <t>Coalbed Methane (CBM) Gas Fields</t>
  </si>
  <si>
    <t>Expense Allowance Per Well</t>
  </si>
  <si>
    <t xml:space="preserve">Well Depth            &lt; =500 Ft        </t>
  </si>
  <si>
    <t xml:space="preserve"> Well Depth           501 - 800 Ft</t>
  </si>
  <si>
    <t>Well Depth            801 - 1000 Ft</t>
  </si>
  <si>
    <t>Well Depth            1001 - 1250 Ft</t>
  </si>
  <si>
    <t>Well Depth            1251 - 1500 Ft</t>
  </si>
  <si>
    <t>Well Depth            1501 - 2000 Ft</t>
  </si>
  <si>
    <t>Well Depth            2001 + Ft</t>
  </si>
  <si>
    <t>CBM</t>
  </si>
  <si>
    <t>*SWD expense allowance per producing gas well for SWD system expenses</t>
  </si>
  <si>
    <t>*SWD equipment allowance per producing gas well for SWD system values</t>
  </si>
  <si>
    <t>TABLE III</t>
  </si>
  <si>
    <t>Part I:  New Oil Leases Producing for First 3 Yrs with Effective Decline Rate =&gt; 50% (Secant Rate =&gt; 70%), High Volume Water Production, Primarily Horizontals and/or Mississippian Lime Production</t>
  </si>
  <si>
    <t>Decline and Prescribed PWF</t>
  </si>
  <si>
    <t xml:space="preserve">Prescribed Equipment Value per Well </t>
  </si>
  <si>
    <t>Secant Decline Rate (%)</t>
  </si>
  <si>
    <t>Effective Decline Rate (%)</t>
  </si>
  <si>
    <r>
      <t xml:space="preserve">Prescribed PWF           </t>
    </r>
    <r>
      <rPr>
        <sz val="11"/>
        <rFont val="Times New Roman"/>
        <family val="1"/>
      </rPr>
      <t xml:space="preserve"> </t>
    </r>
    <r>
      <rPr>
        <sz val="6"/>
        <rFont val="Times New Roman"/>
        <family val="1"/>
      </rPr>
      <t>(15% Disc Rate, 5 % Tax Credit, 7 Yr Econ Life)</t>
    </r>
  </si>
  <si>
    <r>
      <t xml:space="preserve">Prescribed Fixed Expense Factor            </t>
    </r>
    <r>
      <rPr>
        <sz val="6"/>
        <rFont val="Times New Roman"/>
        <family val="1"/>
      </rPr>
      <t xml:space="preserve"> (15% Disc Rate, 7 Yr Econ Life)</t>
    </r>
  </si>
  <si>
    <r>
      <t xml:space="preserve">Prescribed Producing Well Fixed Exp Allow     </t>
    </r>
    <r>
      <rPr>
        <b/>
        <sz val="6"/>
        <rFont val="Times New Roman"/>
        <family val="1"/>
      </rPr>
      <t xml:space="preserve"> NOT incl Water   </t>
    </r>
    <r>
      <rPr>
        <sz val="6"/>
        <rFont val="Times New Roman"/>
        <family val="1"/>
      </rPr>
      <t xml:space="preserve">ave exp </t>
    </r>
    <r>
      <rPr>
        <sz val="11"/>
        <rFont val="Times New Roman"/>
        <family val="1"/>
      </rPr>
      <t xml:space="preserve">          </t>
    </r>
  </si>
  <si>
    <r>
      <t xml:space="preserve">Prescribed Water Expense Factor       </t>
    </r>
    <r>
      <rPr>
        <b/>
        <sz val="6"/>
        <rFont val="Times New Roman"/>
        <family val="1"/>
      </rPr>
      <t xml:space="preserve"> incl Decline</t>
    </r>
    <r>
      <rPr>
        <b/>
        <sz val="11"/>
        <rFont val="Times New Roman"/>
        <family val="1"/>
      </rPr>
      <t xml:space="preserve">        </t>
    </r>
    <r>
      <rPr>
        <sz val="6"/>
        <rFont val="Times New Roman"/>
        <family val="1"/>
      </rPr>
      <t xml:space="preserve"> (15% Disc Rate, 7 Yr Econ Life)</t>
    </r>
  </si>
  <si>
    <r>
      <rPr>
        <b/>
        <sz val="11"/>
        <rFont val="Times New Roman"/>
        <family val="1"/>
      </rPr>
      <t>Prescribed SWD Expense</t>
    </r>
    <r>
      <rPr>
        <b/>
        <sz val="10"/>
        <rFont val="Times New Roman"/>
        <family val="1"/>
      </rPr>
      <t xml:space="preserve">         </t>
    </r>
    <r>
      <rPr>
        <b/>
        <sz val="6"/>
        <rFont val="Times New Roman"/>
        <family val="1"/>
      </rPr>
      <t>SWD Well or System Per Oil Prod Well</t>
    </r>
    <r>
      <rPr>
        <b/>
        <sz val="11"/>
        <rFont val="Times New Roman"/>
        <family val="1"/>
      </rPr>
      <t xml:space="preserve"> </t>
    </r>
    <r>
      <rPr>
        <b/>
        <sz val="10"/>
        <rFont val="Times New Roman"/>
        <family val="1"/>
      </rPr>
      <t xml:space="preserve">                </t>
    </r>
    <r>
      <rPr>
        <sz val="6"/>
        <rFont val="Times New Roman"/>
        <family val="1"/>
      </rPr>
      <t xml:space="preserve">  (Sngl Well or Low Volume System &lt;=2000 BWPD)                ave exp</t>
    </r>
  </si>
  <si>
    <r>
      <rPr>
        <b/>
        <sz val="11"/>
        <rFont val="Times New Roman"/>
        <family val="1"/>
      </rPr>
      <t xml:space="preserve">Prescribed SWD Expense         </t>
    </r>
    <r>
      <rPr>
        <b/>
        <sz val="6"/>
        <rFont val="Times New Roman"/>
        <family val="1"/>
      </rPr>
      <t>SWD Well or System Per Oil Prod Well</t>
    </r>
    <r>
      <rPr>
        <b/>
        <sz val="10"/>
        <rFont val="Times New Roman"/>
        <family val="1"/>
      </rPr>
      <t xml:space="preserve">           </t>
    </r>
    <r>
      <rPr>
        <sz val="6"/>
        <rFont val="Times New Roman"/>
        <family val="1"/>
      </rPr>
      <t>(Sngl Well or High Volume System &gt;2000 BWPD)                          ave exp</t>
    </r>
  </si>
  <si>
    <r>
      <rPr>
        <b/>
        <sz val="11"/>
        <rFont val="Times New Roman"/>
        <family val="1"/>
      </rPr>
      <t>Prescribed Equipment Factor</t>
    </r>
    <r>
      <rPr>
        <b/>
        <sz val="10"/>
        <rFont val="Times New Roman"/>
        <family val="1"/>
      </rPr>
      <t xml:space="preserve">                     </t>
    </r>
    <r>
      <rPr>
        <sz val="6"/>
        <rFont val="Times New Roman"/>
        <family val="1"/>
      </rPr>
      <t xml:space="preserve">  (15% Disc Rate, 7 Yr Econ Life)</t>
    </r>
  </si>
  <si>
    <r>
      <t xml:space="preserve">Prescribed </t>
    </r>
    <r>
      <rPr>
        <b/>
        <sz val="11"/>
        <rFont val="Times New Roman"/>
        <family val="1"/>
      </rPr>
      <t xml:space="preserve">Producing Well Equip                             </t>
    </r>
    <r>
      <rPr>
        <sz val="6"/>
        <rFont val="Times New Roman"/>
        <family val="1"/>
      </rPr>
      <t xml:space="preserve">  ave</t>
    </r>
  </si>
  <si>
    <r>
      <rPr>
        <b/>
        <sz val="11"/>
        <rFont val="Times New Roman"/>
        <family val="1"/>
      </rPr>
      <t xml:space="preserve">Prescribed SWD Equip         </t>
    </r>
    <r>
      <rPr>
        <b/>
        <sz val="6"/>
        <rFont val="Times New Roman"/>
        <family val="1"/>
      </rPr>
      <t xml:space="preserve">SWD Well or System Per Oil Prod Well </t>
    </r>
    <r>
      <rPr>
        <b/>
        <sz val="12"/>
        <rFont val="Times New Roman"/>
        <family val="1"/>
      </rPr>
      <t xml:space="preserve">         </t>
    </r>
    <r>
      <rPr>
        <sz val="6"/>
        <rFont val="Times New Roman"/>
        <family val="1"/>
      </rPr>
      <t xml:space="preserve">  (Sngl Well or Low Volume System  &lt;=2000 BWPD)                        ave</t>
    </r>
  </si>
  <si>
    <r>
      <rPr>
        <b/>
        <sz val="11"/>
        <rFont val="Times New Roman"/>
        <family val="1"/>
      </rPr>
      <t xml:space="preserve">Prescribed SWD Equip         </t>
    </r>
    <r>
      <rPr>
        <b/>
        <sz val="6"/>
        <rFont val="Times New Roman"/>
        <family val="1"/>
      </rPr>
      <t>SWD Well or System Per Oil Prod Well</t>
    </r>
    <r>
      <rPr>
        <b/>
        <sz val="12"/>
        <rFont val="Times New Roman"/>
        <family val="1"/>
      </rPr>
      <t xml:space="preserve">     </t>
    </r>
    <r>
      <rPr>
        <sz val="6"/>
        <rFont val="Times New Roman"/>
        <family val="1"/>
      </rPr>
      <t xml:space="preserve">  (Sngl Well or High Volume System &gt;2000 BWPD)                              ave</t>
    </r>
  </si>
  <si>
    <r>
      <rPr>
        <b/>
        <sz val="11"/>
        <rFont val="Times New Roman"/>
        <family val="1"/>
      </rPr>
      <t>Prescribed Shut In/TA Well Equip</t>
    </r>
    <r>
      <rPr>
        <b/>
        <sz val="12"/>
        <rFont val="Times New Roman"/>
        <family val="1"/>
      </rPr>
      <t xml:space="preserve">    </t>
    </r>
    <r>
      <rPr>
        <sz val="6"/>
        <rFont val="Times New Roman"/>
        <family val="1"/>
      </rPr>
      <t xml:space="preserve">                        ave</t>
    </r>
  </si>
  <si>
    <t>71-74</t>
  </si>
  <si>
    <t>51-52</t>
  </si>
  <si>
    <t>75-79</t>
  </si>
  <si>
    <t>53-54</t>
  </si>
  <si>
    <t>81-84</t>
  </si>
  <si>
    <t>56-57</t>
  </si>
  <si>
    <t>85-89</t>
  </si>
  <si>
    <t>58-59</t>
  </si>
  <si>
    <t>91-94</t>
  </si>
  <si>
    <t>61-64</t>
  </si>
  <si>
    <t>96-99</t>
  </si>
  <si>
    <t>66-69</t>
  </si>
  <si>
    <t>1.01-1.09</t>
  </si>
  <si>
    <t>1.11-1.24</t>
  </si>
  <si>
    <t>76-79</t>
  </si>
  <si>
    <t>1.26-1.54</t>
  </si>
  <si>
    <t>1.56-1.74</t>
  </si>
  <si>
    <t>86-89</t>
  </si>
  <si>
    <t>1.76-2.79</t>
  </si>
  <si>
    <t>2.80-3.90</t>
  </si>
  <si>
    <t>95-97</t>
  </si>
  <si>
    <t>98-100</t>
  </si>
  <si>
    <t>Part II:  Table III Oil Leases Producing After 3 Yrs , Effective Decline Rate &lt; 50% (Secant Rate &lt; 70%), High Volume Water Production, Primarily Horizontals and/or Mississippian Lime Production</t>
  </si>
  <si>
    <t>TABLE D</t>
  </si>
  <si>
    <t>Part I:  New Gas Leases Producing for First 3 Yrs with Effective Decline Rate =&gt; 50% (Secant Rate =&gt; 70%) , High Volume Water Production, Primarily Horizontals and/or Mississippian Lime Production</t>
  </si>
  <si>
    <r>
      <t xml:space="preserve">Prescribed Producing Well Fixed Exp Allow      </t>
    </r>
    <r>
      <rPr>
        <b/>
        <sz val="6"/>
        <rFont val="Times New Roman"/>
        <family val="1"/>
      </rPr>
      <t xml:space="preserve">NOT incl Water    </t>
    </r>
    <r>
      <rPr>
        <sz val="6"/>
        <rFont val="Times New Roman"/>
        <family val="1"/>
      </rPr>
      <t xml:space="preserve">       ave exp</t>
    </r>
    <r>
      <rPr>
        <sz val="12"/>
        <rFont val="Times New Roman"/>
        <family val="1"/>
      </rPr>
      <t xml:space="preserve">          </t>
    </r>
    <r>
      <rPr>
        <sz val="6"/>
        <rFont val="Times New Roman"/>
        <family val="1"/>
      </rPr>
      <t xml:space="preserve"> </t>
    </r>
  </si>
  <si>
    <r>
      <rPr>
        <b/>
        <sz val="11"/>
        <rFont val="Times New Roman"/>
        <family val="1"/>
      </rPr>
      <t>Prescribed SWD Expense</t>
    </r>
    <r>
      <rPr>
        <b/>
        <sz val="10"/>
        <rFont val="Times New Roman"/>
        <family val="1"/>
      </rPr>
      <t xml:space="preserve">         </t>
    </r>
    <r>
      <rPr>
        <b/>
        <sz val="6"/>
        <rFont val="Times New Roman"/>
        <family val="1"/>
      </rPr>
      <t>SWD Well or System Per Oil Prod Well</t>
    </r>
    <r>
      <rPr>
        <b/>
        <sz val="11"/>
        <rFont val="Times New Roman"/>
        <family val="1"/>
      </rPr>
      <t xml:space="preserve"> </t>
    </r>
    <r>
      <rPr>
        <b/>
        <sz val="10"/>
        <rFont val="Times New Roman"/>
        <family val="1"/>
      </rPr>
      <t xml:space="preserve">                    </t>
    </r>
    <r>
      <rPr>
        <sz val="6"/>
        <rFont val="Times New Roman"/>
        <family val="1"/>
      </rPr>
      <t>(Sngl Well or Low Volume System &lt;=2000 BWPD)                               ave exp</t>
    </r>
  </si>
  <si>
    <r>
      <rPr>
        <b/>
        <sz val="11"/>
        <rFont val="Times New Roman"/>
        <family val="1"/>
      </rPr>
      <t xml:space="preserve">Prescribed SWD Expense         </t>
    </r>
    <r>
      <rPr>
        <b/>
        <sz val="6"/>
        <rFont val="Times New Roman"/>
        <family val="1"/>
      </rPr>
      <t>SWD Well or System Per Oil Prod Well</t>
    </r>
    <r>
      <rPr>
        <b/>
        <sz val="10"/>
        <rFont val="Times New Roman"/>
        <family val="1"/>
      </rPr>
      <t xml:space="preserve">             </t>
    </r>
    <r>
      <rPr>
        <sz val="6"/>
        <rFont val="Times New Roman"/>
        <family val="1"/>
      </rPr>
      <t xml:space="preserve"> </t>
    </r>
    <r>
      <rPr>
        <sz val="10"/>
        <rFont val="Times New Roman"/>
        <family val="1"/>
      </rPr>
      <t xml:space="preserve">  </t>
    </r>
    <r>
      <rPr>
        <b/>
        <sz val="10"/>
        <rFont val="Times New Roman"/>
        <family val="1"/>
      </rPr>
      <t xml:space="preserve">   </t>
    </r>
    <r>
      <rPr>
        <sz val="6"/>
        <rFont val="Times New Roman"/>
        <family val="1"/>
      </rPr>
      <t xml:space="preserve"> (Sngl Well or High Volume System &gt;2000 BWPD)              ave exp</t>
    </r>
  </si>
  <si>
    <r>
      <t xml:space="preserve">Prescribed </t>
    </r>
    <r>
      <rPr>
        <b/>
        <sz val="11"/>
        <rFont val="Times New Roman"/>
        <family val="1"/>
      </rPr>
      <t xml:space="preserve">Producing Well Equip                        </t>
    </r>
    <r>
      <rPr>
        <sz val="6"/>
        <rFont val="Times New Roman"/>
        <family val="1"/>
      </rPr>
      <t xml:space="preserve">    ave</t>
    </r>
  </si>
  <si>
    <r>
      <rPr>
        <b/>
        <sz val="11"/>
        <rFont val="Times New Roman"/>
        <family val="1"/>
      </rPr>
      <t xml:space="preserve">Prescribed SWD Equip         </t>
    </r>
    <r>
      <rPr>
        <b/>
        <sz val="6"/>
        <rFont val="Times New Roman"/>
        <family val="1"/>
      </rPr>
      <t xml:space="preserve">SWD Well or System Per Oil Prod Well </t>
    </r>
    <r>
      <rPr>
        <b/>
        <sz val="12"/>
        <rFont val="Times New Roman"/>
        <family val="1"/>
      </rPr>
      <t xml:space="preserve">         </t>
    </r>
    <r>
      <rPr>
        <sz val="6"/>
        <rFont val="Times New Roman"/>
        <family val="1"/>
      </rPr>
      <t xml:space="preserve">  (Sngl Well or Low Volume System  &lt;=2000 BWPD)                            ave</t>
    </r>
  </si>
  <si>
    <r>
      <rPr>
        <b/>
        <sz val="11"/>
        <rFont val="Times New Roman"/>
        <family val="1"/>
      </rPr>
      <t xml:space="preserve">Prescribed SWD Equip         </t>
    </r>
    <r>
      <rPr>
        <b/>
        <sz val="6"/>
        <rFont val="Times New Roman"/>
        <family val="1"/>
      </rPr>
      <t>SWD Well or System Per Oil Prod Well</t>
    </r>
    <r>
      <rPr>
        <b/>
        <sz val="12"/>
        <rFont val="Times New Roman"/>
        <family val="1"/>
      </rPr>
      <t xml:space="preserve">     </t>
    </r>
    <r>
      <rPr>
        <sz val="6"/>
        <rFont val="Times New Roman"/>
        <family val="1"/>
      </rPr>
      <t xml:space="preserve">  (Sngl Well or High Volume System &gt;2000 BWPD)                            ave</t>
    </r>
  </si>
  <si>
    <r>
      <rPr>
        <b/>
        <sz val="11"/>
        <rFont val="Times New Roman"/>
        <family val="1"/>
      </rPr>
      <t>Prescribed Shut In/TA Well Equip</t>
    </r>
    <r>
      <rPr>
        <b/>
        <sz val="12"/>
        <rFont val="Times New Roman"/>
        <family val="1"/>
      </rPr>
      <t xml:space="preserve">    </t>
    </r>
    <r>
      <rPr>
        <sz val="6"/>
        <rFont val="Times New Roman"/>
        <family val="1"/>
      </rPr>
      <t xml:space="preserve">                                  ave</t>
    </r>
  </si>
  <si>
    <t>71-72</t>
  </si>
  <si>
    <t>73-74</t>
  </si>
  <si>
    <t>56-59</t>
  </si>
  <si>
    <t>81-1.04</t>
  </si>
  <si>
    <t>1.06-1.19</t>
  </si>
  <si>
    <t>1.21-1.43</t>
  </si>
  <si>
    <t>71-75</t>
  </si>
  <si>
    <t>1.44-1.60</t>
  </si>
  <si>
    <t>1.62-2.00</t>
  </si>
  <si>
    <t>81-86</t>
  </si>
  <si>
    <t>2.01-2.65</t>
  </si>
  <si>
    <t>87-92</t>
  </si>
  <si>
    <t>93-100</t>
  </si>
  <si>
    <t>Part II:  Table D Gas Leases Producing After 3 Yrs , Effective Decline Rate &lt; 50% (Secant Rate &lt; 70%), High Volume Water Production, Primarily Horizontals and/or Mississippian Lime Production</t>
  </si>
  <si>
    <r>
      <t xml:space="preserve">Equipment Factor </t>
    </r>
    <r>
      <rPr>
        <sz val="9"/>
        <rFont val="Times"/>
        <family val="1"/>
      </rPr>
      <t>0.4031</t>
    </r>
  </si>
  <si>
    <t xml:space="preserve">General Kansas </t>
  </si>
  <si>
    <t xml:space="preserve">Eastern Kansas </t>
  </si>
  <si>
    <t>Gravity</t>
  </si>
  <si>
    <t>Exempt</t>
  </si>
  <si>
    <t xml:space="preserve">Severance </t>
  </si>
  <si>
    <t>40 and above</t>
  </si>
  <si>
    <t>39.99 – 39.00</t>
  </si>
  <si>
    <t>38.99 - 38.00</t>
  </si>
  <si>
    <t>37.99 - 37.00</t>
  </si>
  <si>
    <t>36.99 - 36.00</t>
  </si>
  <si>
    <t>35.99 - 35.00</t>
  </si>
  <si>
    <t>34.99 - 34.00</t>
  </si>
  <si>
    <t>33.99 - 33.00</t>
  </si>
  <si>
    <t>32.99 - 32.00</t>
  </si>
  <si>
    <t>31.99 - 31.00</t>
  </si>
  <si>
    <t>30.99 - 30.00</t>
  </si>
  <si>
    <t>29.99 - 29.00</t>
  </si>
  <si>
    <t>28.99 - 28.00</t>
  </si>
  <si>
    <t>27.99 - 27.00</t>
  </si>
  <si>
    <t>26.99 - 26.00</t>
  </si>
  <si>
    <t>25.99 - 25.00</t>
  </si>
  <si>
    <t>24.99 -24.00</t>
  </si>
  <si>
    <t>23.99 - 23.00</t>
  </si>
  <si>
    <t>22.99-22.00</t>
  </si>
  <si>
    <t>21.99-21.00</t>
  </si>
  <si>
    <t>20.99 and lower</t>
  </si>
  <si>
    <t>Calculate Secant Decline Rate Using Initial Rate and End Rate (monthly or annual), then use table to determine Effective Decline Rate.   Example:  July 2021 Prod = 3030, Dec 2021 Prod = 789, 5 mos production change (12/5);  Secant Decline = (3030-789)/3030*(12/5) = 1.78.  Use Table to Determine Effective Decline;  Secant = 1.78 =  Effective Decline = 91-94% , Use PWF 0.524</t>
  </si>
  <si>
    <t>Calculate Decline Rate Using the Preceding Two Production Years.  For example for the 2022 tax year, use 2021 and 2020 as follows:  2020 Production = 1,408, 2021 Production = 1,234.  Decline = (1408 - 1234)/1408 = 12%.  Use PWF 2.810.</t>
  </si>
  <si>
    <t>Calculate Secant Decline Rate Using Initial Rate and End Rate (monthly or annual), then use table to determine Effective Decline Rate.  Example:  Jan 2021 Prod = 55400, Dec 2021 Prod = 16000, 11 months production change (12/11);  Secant Decline = (55400-16000)/55400*(12/11)= 78%.  Use Table to Determine Effective Decline;  Secant = .78 =  Effective Decline = 56-59% , Use PWF 0.730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</si>
</sst>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3" formatCode="_(* #,##0.00_);_(* \(#,##0.00\);_(* &quot;-&quot;??_);_(@_)"/>
    <numFmt numFmtId="164" formatCode="0.000_)"/>
    <numFmt numFmtId="165" formatCode="0.000"/>
    <numFmt numFmtId="166" formatCode="0.0000"/>
    <numFmt numFmtId="167" formatCode="&quot;$&quot;#,##0"/>
    <numFmt numFmtId="168" formatCode="&quot;$&quot;#,##0.00"/>
  </numFmts>
  <fonts count="33" x14ac:knownFonts="1">
    <font>
      <sz val="10"/>
      <name val="Courier"/>
    </font>
    <font>
      <sz val="11"/>
      <color theme="1"/>
      <name val="Calibri"/>
      <family val="2"/>
      <scheme val="minor"/>
    </font>
    <font>
      <b/>
      <sz val="26"/>
      <name val="Times New Roman"/>
      <family val="1"/>
    </font>
    <font>
      <b/>
      <sz val="14"/>
      <name val="Times New Roman"/>
      <family val="1"/>
    </font>
    <font>
      <sz val="10"/>
      <name val="Times"/>
      <family val="1"/>
    </font>
    <font>
      <b/>
      <sz val="11"/>
      <name val="Times"/>
      <family val="1"/>
    </font>
    <font>
      <b/>
      <sz val="10"/>
      <name val="Times New Roman"/>
      <family val="1"/>
    </font>
    <font>
      <sz val="12"/>
      <name val="Arial"/>
      <family val="2"/>
    </font>
    <font>
      <b/>
      <sz val="10"/>
      <name val="Times"/>
      <family val="1"/>
    </font>
    <font>
      <sz val="9"/>
      <name val="Times New Roman"/>
      <family val="1"/>
    </font>
    <font>
      <sz val="9"/>
      <name val="Times"/>
      <family val="1"/>
    </font>
    <font>
      <sz val="8"/>
      <name val="Times"/>
      <family val="1"/>
    </font>
    <font>
      <sz val="9"/>
      <name val="Symbol"/>
      <family val="1"/>
      <charset val="2"/>
    </font>
    <font>
      <sz val="7"/>
      <name val="Times New Roman"/>
      <family val="1"/>
    </font>
    <font>
      <b/>
      <sz val="9"/>
      <name val="Times"/>
      <family val="1"/>
    </font>
    <font>
      <b/>
      <i/>
      <sz val="9"/>
      <name val="Times"/>
      <family val="1"/>
    </font>
    <font>
      <b/>
      <sz val="11"/>
      <name val="Times New Roman"/>
      <family val="1"/>
    </font>
    <font>
      <b/>
      <sz val="18"/>
      <name val="Times"/>
      <family val="1"/>
    </font>
    <font>
      <b/>
      <sz val="10"/>
      <name val="Arial"/>
      <family val="2"/>
    </font>
    <font>
      <b/>
      <sz val="12"/>
      <name val="Times New Roman"/>
      <family val="1"/>
    </font>
    <font>
      <sz val="6"/>
      <name val="Times New Roman"/>
      <family val="1"/>
    </font>
    <font>
      <sz val="6"/>
      <color indexed="10"/>
      <name val="Times New Roman"/>
      <family val="1"/>
    </font>
    <font>
      <b/>
      <sz val="6"/>
      <name val="Times New Roman"/>
      <family val="1"/>
    </font>
    <font>
      <sz val="8"/>
      <name val="Arial"/>
      <family val="2"/>
    </font>
    <font>
      <sz val="10"/>
      <name val="Times New Roman"/>
      <family val="1"/>
    </font>
    <font>
      <b/>
      <sz val="26"/>
      <name val="Times"/>
      <family val="1"/>
    </font>
    <font>
      <b/>
      <sz val="14"/>
      <name val="Times"/>
      <family val="1"/>
    </font>
    <font>
      <sz val="11"/>
      <name val="Times"/>
      <family val="1"/>
    </font>
    <font>
      <sz val="10"/>
      <name val="Courier"/>
      <family val="3"/>
    </font>
    <font>
      <sz val="11"/>
      <name val="Times New Roman"/>
      <family val="1"/>
    </font>
    <font>
      <sz val="12"/>
      <name val="Times New Roman"/>
      <family val="1"/>
    </font>
    <font>
      <sz val="10"/>
      <name val="Arial"/>
      <family val="2"/>
    </font>
    <font>
      <b/>
      <sz val="18"/>
      <name val="Times New Roman"/>
      <family val="1"/>
    </font>
  </fonts>
  <fills count="11">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7"/>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CCCCFF"/>
        <bgColor indexed="64"/>
      </patternFill>
    </fill>
  </fills>
  <borders count="3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2">
    <xf numFmtId="0" fontId="0" fillId="0" borderId="0"/>
    <xf numFmtId="0" fontId="7" fillId="0" borderId="0"/>
    <xf numFmtId="0" fontId="7" fillId="0" borderId="0"/>
    <xf numFmtId="0" fontId="2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31" fillId="0" borderId="0"/>
  </cellStyleXfs>
  <cellXfs count="223">
    <xf numFmtId="0" fontId="0" fillId="0" borderId="0" xfId="0"/>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6" fillId="2" borderId="4" xfId="0" applyFont="1" applyFill="1" applyBorder="1" applyAlignment="1">
      <alignment horizontal="center"/>
    </xf>
    <xf numFmtId="164" fontId="8" fillId="0" borderId="5" xfId="1" applyNumberFormat="1" applyFont="1" applyBorder="1" applyAlignment="1" applyProtection="1">
      <alignment horizontal="center"/>
    </xf>
    <xf numFmtId="0" fontId="8" fillId="2" borderId="4" xfId="0" applyFont="1" applyFill="1" applyBorder="1" applyAlignment="1">
      <alignment horizontal="center"/>
    </xf>
    <xf numFmtId="164" fontId="8" fillId="0" borderId="6" xfId="1" applyNumberFormat="1" applyFont="1" applyBorder="1" applyAlignment="1" applyProtection="1">
      <alignment horizontal="center"/>
    </xf>
    <xf numFmtId="0" fontId="8" fillId="2" borderId="7" xfId="0" applyFont="1" applyFill="1" applyBorder="1" applyAlignment="1">
      <alignment horizontal="center"/>
    </xf>
    <xf numFmtId="164" fontId="8" fillId="0" borderId="8" xfId="1" applyNumberFormat="1" applyFont="1" applyBorder="1" applyAlignment="1" applyProtection="1">
      <alignment horizontal="center"/>
    </xf>
    <xf numFmtId="164" fontId="8" fillId="0" borderId="9" xfId="1" applyNumberFormat="1" applyFont="1" applyBorder="1" applyAlignment="1" applyProtection="1">
      <alignment horizontal="center"/>
    </xf>
    <xf numFmtId="0" fontId="8" fillId="2" borderId="7" xfId="0" applyFont="1" applyFill="1" applyBorder="1"/>
    <xf numFmtId="0" fontId="4" fillId="0" borderId="9" xfId="0" applyFont="1" applyBorder="1"/>
    <xf numFmtId="0" fontId="8" fillId="2" borderId="10" xfId="0" applyFont="1" applyFill="1" applyBorder="1" applyAlignment="1">
      <alignment horizontal="center"/>
    </xf>
    <xf numFmtId="164" fontId="8" fillId="0" borderId="11" xfId="1" applyNumberFormat="1" applyFont="1" applyBorder="1" applyAlignment="1" applyProtection="1">
      <alignment horizontal="center"/>
    </xf>
    <xf numFmtId="0" fontId="8" fillId="2" borderId="10" xfId="0" applyFont="1" applyFill="1" applyBorder="1"/>
    <xf numFmtId="0" fontId="4" fillId="0" borderId="12" xfId="0" applyFont="1" applyBorder="1"/>
    <xf numFmtId="0" fontId="9" fillId="0" borderId="0" xfId="0" applyFont="1" applyAlignment="1">
      <alignment horizontal="left"/>
    </xf>
    <xf numFmtId="0" fontId="3" fillId="0" borderId="0" xfId="0" applyFont="1" applyAlignment="1">
      <alignment horizontal="center"/>
    </xf>
    <xf numFmtId="0" fontId="10" fillId="0" borderId="0" xfId="0" applyFont="1" applyAlignment="1"/>
    <xf numFmtId="0" fontId="10" fillId="0" borderId="0" xfId="0" applyFont="1" applyAlignment="1">
      <alignment horizontal="center"/>
    </xf>
    <xf numFmtId="165" fontId="10" fillId="0" borderId="0" xfId="0" applyNumberFormat="1" applyFont="1" applyAlignment="1">
      <alignment horizontal="center"/>
    </xf>
    <xf numFmtId="0" fontId="5" fillId="2" borderId="13" xfId="0" applyFont="1" applyFill="1" applyBorder="1" applyAlignment="1">
      <alignment horizontal="center" wrapText="1"/>
    </xf>
    <xf numFmtId="0" fontId="5" fillId="2" borderId="14" xfId="0" applyFont="1" applyFill="1" applyBorder="1" applyAlignment="1">
      <alignment horizontal="center" wrapText="1"/>
    </xf>
    <xf numFmtId="0" fontId="5" fillId="2" borderId="15" xfId="0" applyFont="1" applyFill="1" applyBorder="1" applyAlignment="1">
      <alignment horizontal="center" wrapText="1"/>
    </xf>
    <xf numFmtId="6" fontId="4" fillId="0" borderId="16" xfId="0" applyNumberFormat="1" applyFont="1" applyBorder="1" applyAlignment="1">
      <alignment horizontal="center"/>
    </xf>
    <xf numFmtId="0" fontId="11" fillId="0" borderId="16" xfId="0" applyFont="1" applyBorder="1" applyAlignment="1">
      <alignment horizontal="center"/>
    </xf>
    <xf numFmtId="6" fontId="4" fillId="0" borderId="16" xfId="0" applyNumberFormat="1" applyFont="1" applyBorder="1" applyAlignment="1">
      <alignment horizontal="center" wrapText="1"/>
    </xf>
    <xf numFmtId="0" fontId="5" fillId="2" borderId="15" xfId="0" applyFont="1" applyFill="1" applyBorder="1" applyAlignment="1">
      <alignment horizontal="center"/>
    </xf>
    <xf numFmtId="0" fontId="10" fillId="0" borderId="1" xfId="0" applyFont="1" applyBorder="1" applyAlignment="1"/>
    <xf numFmtId="0" fontId="10" fillId="0" borderId="1" xfId="0" applyFont="1" applyBorder="1" applyAlignment="1">
      <alignment horizontal="center"/>
    </xf>
    <xf numFmtId="166" fontId="10" fillId="0" borderId="1" xfId="0" applyNumberFormat="1" applyFont="1" applyBorder="1" applyAlignment="1">
      <alignment horizontal="center"/>
    </xf>
    <xf numFmtId="6" fontId="4" fillId="3" borderId="16" xfId="0" applyNumberFormat="1" applyFont="1" applyFill="1" applyBorder="1" applyAlignment="1">
      <alignment horizontal="center" wrapText="1"/>
    </xf>
    <xf numFmtId="0" fontId="12" fillId="0" borderId="0" xfId="0" applyFont="1"/>
    <xf numFmtId="0" fontId="12" fillId="0" borderId="0" xfId="0" applyFont="1" applyAlignment="1">
      <alignment horizontal="left"/>
    </xf>
    <xf numFmtId="0" fontId="14" fillId="0" borderId="0" xfId="0" applyFont="1" applyAlignment="1">
      <alignment horizontal="left"/>
    </xf>
    <xf numFmtId="0" fontId="15" fillId="0" borderId="0" xfId="0" applyFont="1" applyAlignment="1">
      <alignment horizontal="center"/>
    </xf>
    <xf numFmtId="0" fontId="3" fillId="0" borderId="0" xfId="0" applyFont="1" applyAlignment="1"/>
    <xf numFmtId="0" fontId="4" fillId="0" borderId="0" xfId="0" applyFont="1" applyAlignment="1"/>
    <xf numFmtId="0" fontId="4" fillId="0" borderId="0" xfId="0" applyFont="1" applyAlignment="1">
      <alignment horizontal="center"/>
    </xf>
    <xf numFmtId="0" fontId="5" fillId="4" borderId="13" xfId="0" applyFont="1" applyFill="1" applyBorder="1" applyAlignment="1">
      <alignment horizontal="center" wrapText="1"/>
    </xf>
    <xf numFmtId="0" fontId="5" fillId="4" borderId="14" xfId="0" applyFont="1" applyFill="1" applyBorder="1" applyAlignment="1">
      <alignment horizontal="center" wrapText="1"/>
    </xf>
    <xf numFmtId="0" fontId="4" fillId="4" borderId="15" xfId="0" applyFont="1" applyFill="1" applyBorder="1" applyAlignment="1">
      <alignment horizontal="center"/>
    </xf>
    <xf numFmtId="165" fontId="4" fillId="0" borderId="16" xfId="0" applyNumberFormat="1" applyFont="1" applyBorder="1" applyAlignment="1">
      <alignment horizontal="center"/>
    </xf>
    <xf numFmtId="0" fontId="4" fillId="4" borderId="16" xfId="0" applyFont="1" applyFill="1" applyBorder="1" applyAlignment="1">
      <alignment horizontal="center"/>
    </xf>
    <xf numFmtId="0" fontId="4" fillId="4" borderId="16" xfId="0" applyFont="1" applyFill="1" applyBorder="1"/>
    <xf numFmtId="0" fontId="4" fillId="0" borderId="16" xfId="0" applyFont="1" applyBorder="1"/>
    <xf numFmtId="0" fontId="9" fillId="0" borderId="0" xfId="0" applyFont="1"/>
    <xf numFmtId="0" fontId="4" fillId="0" borderId="0" xfId="0" applyFont="1"/>
    <xf numFmtId="0" fontId="0" fillId="0" borderId="0" xfId="0" applyBorder="1"/>
    <xf numFmtId="0" fontId="16" fillId="4" borderId="13" xfId="0" applyFont="1" applyFill="1" applyBorder="1" applyAlignment="1">
      <alignment horizontal="center" wrapText="1"/>
    </xf>
    <xf numFmtId="0" fontId="5" fillId="4" borderId="15" xfId="0" applyFont="1" applyFill="1" applyBorder="1" applyAlignment="1">
      <alignment horizontal="center" wrapText="1"/>
    </xf>
    <xf numFmtId="0" fontId="11" fillId="0" borderId="16" xfId="0" applyFont="1" applyBorder="1"/>
    <xf numFmtId="0" fontId="5" fillId="4" borderId="17" xfId="0" applyFont="1" applyFill="1" applyBorder="1" applyAlignment="1">
      <alignment horizontal="center" wrapText="1"/>
    </xf>
    <xf numFmtId="6" fontId="4" fillId="0" borderId="18" xfId="0" applyNumberFormat="1" applyFont="1" applyBorder="1" applyAlignment="1">
      <alignment horizontal="center" wrapText="1"/>
    </xf>
    <xf numFmtId="0" fontId="11" fillId="0" borderId="18" xfId="0" applyFont="1" applyBorder="1"/>
    <xf numFmtId="0" fontId="5" fillId="4" borderId="19" xfId="0" applyFont="1" applyFill="1" applyBorder="1" applyAlignment="1">
      <alignment horizontal="center" wrapText="1"/>
    </xf>
    <xf numFmtId="6" fontId="4" fillId="0" borderId="20" xfId="0" applyNumberFormat="1" applyFont="1" applyBorder="1" applyAlignment="1">
      <alignment horizontal="center"/>
    </xf>
    <xf numFmtId="0" fontId="11" fillId="0" borderId="21" xfId="0" applyFont="1" applyBorder="1"/>
    <xf numFmtId="0" fontId="5" fillId="4" borderId="22" xfId="0" applyFont="1" applyFill="1" applyBorder="1" applyAlignment="1">
      <alignment horizontal="center"/>
    </xf>
    <xf numFmtId="6" fontId="4" fillId="0" borderId="23" xfId="0" applyNumberFormat="1" applyFont="1" applyBorder="1" applyAlignment="1">
      <alignment horizontal="center"/>
    </xf>
    <xf numFmtId="0" fontId="11" fillId="0" borderId="24" xfId="0" applyFont="1" applyBorder="1"/>
    <xf numFmtId="0" fontId="9" fillId="0" borderId="0" xfId="0" applyFont="1" applyBorder="1" applyAlignment="1">
      <alignment wrapText="1"/>
    </xf>
    <xf numFmtId="0" fontId="9" fillId="0" borderId="0" xfId="0" applyFont="1" applyBorder="1" applyAlignment="1">
      <alignment horizontal="left" wrapText="1"/>
    </xf>
    <xf numFmtId="0" fontId="9" fillId="0" borderId="0" xfId="0" applyFont="1" applyAlignment="1">
      <alignment wrapText="1"/>
    </xf>
    <xf numFmtId="0" fontId="5" fillId="4" borderId="2" xfId="0" applyFont="1" applyFill="1" applyBorder="1" applyAlignment="1">
      <alignment horizontal="center" wrapText="1"/>
    </xf>
    <xf numFmtId="0" fontId="5" fillId="4" borderId="13" xfId="0" applyFont="1" applyFill="1" applyBorder="1" applyAlignment="1">
      <alignment horizontal="center"/>
    </xf>
    <xf numFmtId="0" fontId="5" fillId="4" borderId="0" xfId="0" applyFont="1" applyFill="1" applyBorder="1" applyAlignment="1">
      <alignment horizontal="center"/>
    </xf>
    <xf numFmtId="6" fontId="4" fillId="0" borderId="0" xfId="0" applyNumberFormat="1" applyFont="1" applyBorder="1" applyAlignment="1">
      <alignment horizontal="center"/>
    </xf>
    <xf numFmtId="0" fontId="12" fillId="0" borderId="0" xfId="0" applyFont="1" applyAlignment="1">
      <alignment wrapText="1"/>
    </xf>
    <xf numFmtId="0" fontId="17" fillId="0" borderId="0" xfId="0" applyFont="1" applyAlignment="1">
      <alignment horizontal="center"/>
    </xf>
    <xf numFmtId="0" fontId="18" fillId="5" borderId="13" xfId="0" applyFont="1" applyFill="1" applyBorder="1" applyAlignment="1">
      <alignment horizontal="center" vertical="center" wrapText="1"/>
    </xf>
    <xf numFmtId="167" fontId="4" fillId="0" borderId="14" xfId="0" applyNumberFormat="1" applyFont="1" applyBorder="1" applyAlignment="1">
      <alignment horizontal="center"/>
    </xf>
    <xf numFmtId="0" fontId="18" fillId="5" borderId="15" xfId="0" applyFont="1" applyFill="1" applyBorder="1" applyAlignment="1">
      <alignment horizontal="center" vertical="center"/>
    </xf>
    <xf numFmtId="0" fontId="5" fillId="4" borderId="3" xfId="0" applyFont="1" applyFill="1" applyBorder="1" applyAlignment="1">
      <alignment horizontal="center" wrapText="1"/>
    </xf>
    <xf numFmtId="167" fontId="4" fillId="0" borderId="13" xfId="0" applyNumberFormat="1" applyFont="1" applyBorder="1" applyAlignment="1">
      <alignment horizontal="center"/>
    </xf>
    <xf numFmtId="0" fontId="24" fillId="2" borderId="27" xfId="0" applyFont="1" applyFill="1" applyBorder="1" applyAlignment="1">
      <alignment horizontal="center"/>
    </xf>
    <xf numFmtId="0" fontId="24" fillId="0" borderId="27" xfId="0" applyFont="1" applyBorder="1" applyAlignment="1">
      <alignment horizontal="center"/>
    </xf>
    <xf numFmtId="165" fontId="24" fillId="0" borderId="27" xfId="0" applyNumberFormat="1" applyFont="1" applyBorder="1" applyAlignment="1">
      <alignment horizontal="center"/>
    </xf>
    <xf numFmtId="167" fontId="24" fillId="0" borderId="27" xfId="0" applyNumberFormat="1" applyFont="1" applyBorder="1" applyAlignment="1">
      <alignment horizontal="center"/>
    </xf>
    <xf numFmtId="166" fontId="24" fillId="0" borderId="27" xfId="0" applyNumberFormat="1" applyFont="1" applyBorder="1" applyAlignment="1">
      <alignment horizontal="center"/>
    </xf>
    <xf numFmtId="0" fontId="23" fillId="0" borderId="0" xfId="2" applyFont="1" applyBorder="1" applyAlignment="1">
      <alignment wrapText="1"/>
    </xf>
    <xf numFmtId="0" fontId="24" fillId="2" borderId="20" xfId="0" applyFont="1" applyFill="1" applyBorder="1" applyAlignment="1">
      <alignment horizontal="center"/>
    </xf>
    <xf numFmtId="0" fontId="0" fillId="0" borderId="0" xfId="0" applyAlignment="1">
      <alignment horizontal="center"/>
    </xf>
    <xf numFmtId="167" fontId="0" fillId="0" borderId="0" xfId="0" applyNumberFormat="1" applyAlignment="1">
      <alignment horizontal="center"/>
    </xf>
    <xf numFmtId="165" fontId="0" fillId="0" borderId="0" xfId="0" applyNumberFormat="1" applyAlignment="1">
      <alignment horizontal="center"/>
    </xf>
    <xf numFmtId="0" fontId="5" fillId="6" borderId="13" xfId="0" applyFont="1" applyFill="1" applyBorder="1" applyAlignment="1">
      <alignment horizontal="center" wrapText="1"/>
    </xf>
    <xf numFmtId="0" fontId="5" fillId="6" borderId="14" xfId="0" applyFont="1" applyFill="1" applyBorder="1" applyAlignment="1">
      <alignment horizontal="center" wrapText="1"/>
    </xf>
    <xf numFmtId="0" fontId="4" fillId="6" borderId="15" xfId="0" applyFont="1" applyFill="1" applyBorder="1" applyAlignment="1">
      <alignment horizontal="center"/>
    </xf>
    <xf numFmtId="0" fontId="4" fillId="6" borderId="16" xfId="0" applyFont="1" applyFill="1" applyBorder="1" applyAlignment="1">
      <alignment horizontal="center"/>
    </xf>
    <xf numFmtId="0" fontId="4" fillId="6" borderId="16" xfId="0" applyFont="1" applyFill="1" applyBorder="1"/>
    <xf numFmtId="165" fontId="4" fillId="0" borderId="16" xfId="0" applyNumberFormat="1" applyFont="1" applyBorder="1"/>
    <xf numFmtId="0" fontId="4" fillId="0" borderId="0" xfId="0" applyFont="1" applyFill="1" applyBorder="1" applyAlignment="1">
      <alignment horizontal="center"/>
    </xf>
    <xf numFmtId="0" fontId="4" fillId="0" borderId="0" xfId="0" applyFont="1" applyFill="1" applyBorder="1"/>
    <xf numFmtId="0" fontId="4" fillId="0" borderId="0" xfId="0" applyFont="1" applyBorder="1"/>
    <xf numFmtId="0" fontId="5" fillId="6" borderId="15" xfId="0" applyFont="1" applyFill="1" applyBorder="1"/>
    <xf numFmtId="167" fontId="4" fillId="0" borderId="15" xfId="0" applyNumberFormat="1" applyFont="1" applyBorder="1" applyAlignment="1">
      <alignment horizontal="center"/>
    </xf>
    <xf numFmtId="0" fontId="3" fillId="0" borderId="0" xfId="0" applyFont="1" applyBorder="1" applyAlignment="1"/>
    <xf numFmtId="0" fontId="5" fillId="6" borderId="15" xfId="0" applyFont="1" applyFill="1" applyBorder="1" applyAlignment="1">
      <alignment horizontal="center" vertical="top" wrapText="1"/>
    </xf>
    <xf numFmtId="0" fontId="5" fillId="6" borderId="16" xfId="0" applyFont="1" applyFill="1" applyBorder="1" applyAlignment="1">
      <alignment horizontal="center" vertical="top" wrapText="1"/>
    </xf>
    <xf numFmtId="0" fontId="16" fillId="6" borderId="15" xfId="0" applyFont="1" applyFill="1" applyBorder="1" applyAlignment="1">
      <alignment horizontal="center" vertical="top" wrapText="1"/>
    </xf>
    <xf numFmtId="9" fontId="4" fillId="0" borderId="16" xfId="0" applyNumberFormat="1" applyFont="1" applyBorder="1" applyAlignment="1">
      <alignment horizontal="center" vertical="top" wrapText="1"/>
    </xf>
    <xf numFmtId="0" fontId="4" fillId="0" borderId="16" xfId="0" applyFont="1" applyBorder="1" applyAlignment="1">
      <alignment horizontal="center" vertical="top" wrapText="1"/>
    </xf>
    <xf numFmtId="2" fontId="4" fillId="0" borderId="16" xfId="0" applyNumberFormat="1" applyFont="1" applyBorder="1" applyAlignment="1">
      <alignment horizontal="center" vertical="top" wrapText="1"/>
    </xf>
    <xf numFmtId="0" fontId="14" fillId="0" borderId="0" xfId="0" applyFont="1"/>
    <xf numFmtId="0" fontId="10" fillId="0" borderId="0" xfId="0" applyFont="1"/>
    <xf numFmtId="0" fontId="14" fillId="0" borderId="0" xfId="0" applyFont="1" applyAlignment="1">
      <alignment wrapText="1"/>
    </xf>
    <xf numFmtId="0" fontId="26" fillId="0" borderId="0" xfId="0" applyFont="1" applyAlignment="1">
      <alignment horizontal="center"/>
    </xf>
    <xf numFmtId="0" fontId="5" fillId="4" borderId="15" xfId="0" applyFont="1" applyFill="1" applyBorder="1" applyAlignment="1">
      <alignment horizontal="center"/>
    </xf>
    <xf numFmtId="0" fontId="4" fillId="5" borderId="13" xfId="0" applyFont="1" applyFill="1" applyBorder="1" applyAlignment="1"/>
    <xf numFmtId="0" fontId="4" fillId="5" borderId="28" xfId="0" applyFont="1" applyFill="1" applyBorder="1" applyAlignment="1"/>
    <xf numFmtId="0" fontId="4" fillId="5" borderId="14" xfId="0" applyFont="1" applyFill="1" applyBorder="1" applyAlignment="1"/>
    <xf numFmtId="0" fontId="5" fillId="5" borderId="13" xfId="0" applyFont="1" applyFill="1" applyBorder="1" applyAlignment="1">
      <alignment horizontal="center"/>
    </xf>
    <xf numFmtId="0" fontId="4" fillId="0" borderId="0" xfId="0" applyFont="1" applyAlignment="1">
      <alignment horizontal="left" indent="1"/>
    </xf>
    <xf numFmtId="0" fontId="5" fillId="4" borderId="15" xfId="0" applyFont="1" applyFill="1" applyBorder="1"/>
    <xf numFmtId="0" fontId="27" fillId="4" borderId="15" xfId="0" applyFont="1" applyFill="1" applyBorder="1"/>
    <xf numFmtId="0" fontId="24" fillId="0" borderId="0" xfId="3" applyFont="1"/>
    <xf numFmtId="0" fontId="16" fillId="7" borderId="13" xfId="3" applyFont="1" applyFill="1" applyBorder="1" applyAlignment="1">
      <alignment horizontal="center" wrapText="1"/>
    </xf>
    <xf numFmtId="0" fontId="16" fillId="8" borderId="13" xfId="3" applyFont="1" applyFill="1" applyBorder="1" applyAlignment="1">
      <alignment horizontal="center" wrapText="1"/>
    </xf>
    <xf numFmtId="167" fontId="16" fillId="8" borderId="28" xfId="3" applyNumberFormat="1" applyFont="1" applyFill="1" applyBorder="1" applyAlignment="1">
      <alignment horizontal="center" wrapText="1"/>
    </xf>
    <xf numFmtId="0" fontId="16" fillId="8" borderId="30" xfId="3" applyFont="1" applyFill="1" applyBorder="1" applyAlignment="1">
      <alignment horizontal="center" wrapText="1"/>
    </xf>
    <xf numFmtId="0" fontId="6" fillId="8" borderId="13" xfId="3" applyFont="1" applyFill="1" applyBorder="1" applyAlignment="1">
      <alignment horizontal="center" wrapText="1"/>
    </xf>
    <xf numFmtId="0" fontId="6" fillId="9" borderId="13" xfId="3" applyFont="1" applyFill="1" applyBorder="1" applyAlignment="1">
      <alignment horizontal="center" wrapText="1"/>
    </xf>
    <xf numFmtId="167" fontId="19" fillId="9" borderId="13" xfId="3" applyNumberFormat="1" applyFont="1" applyFill="1" applyBorder="1" applyAlignment="1">
      <alignment horizontal="center" wrapText="1"/>
    </xf>
    <xf numFmtId="0" fontId="24" fillId="9" borderId="13" xfId="3" applyFont="1" applyFill="1" applyBorder="1" applyAlignment="1">
      <alignment horizontal="center" wrapText="1"/>
    </xf>
    <xf numFmtId="0" fontId="6" fillId="7" borderId="27" xfId="3" applyFont="1" applyFill="1" applyBorder="1" applyAlignment="1">
      <alignment horizontal="center"/>
    </xf>
    <xf numFmtId="165" fontId="24" fillId="0" borderId="27" xfId="3" applyNumberFormat="1" applyFont="1" applyBorder="1" applyAlignment="1">
      <alignment horizontal="center"/>
    </xf>
    <xf numFmtId="167" fontId="24" fillId="0" borderId="27" xfId="3" applyNumberFormat="1" applyFont="1" applyBorder="1" applyAlignment="1">
      <alignment horizontal="center"/>
    </xf>
    <xf numFmtId="0" fontId="19" fillId="0" borderId="0" xfId="3" applyFont="1" applyAlignment="1">
      <alignment horizontal="center" vertical="center"/>
    </xf>
    <xf numFmtId="0" fontId="28" fillId="0" borderId="0" xfId="3"/>
    <xf numFmtId="0" fontId="30" fillId="0" borderId="0" xfId="3" applyFont="1" applyAlignment="1">
      <alignment horizontal="center" vertical="center"/>
    </xf>
    <xf numFmtId="0" fontId="16" fillId="7" borderId="14" xfId="3" applyFont="1" applyFill="1" applyBorder="1" applyAlignment="1">
      <alignment horizontal="center" wrapText="1"/>
    </xf>
    <xf numFmtId="167" fontId="19" fillId="8" borderId="13" xfId="3" applyNumberFormat="1" applyFont="1" applyFill="1" applyBorder="1" applyAlignment="1">
      <alignment horizontal="center" wrapText="1"/>
    </xf>
    <xf numFmtId="0" fontId="24" fillId="0" borderId="27" xfId="0" applyFont="1" applyFill="1" applyBorder="1" applyAlignment="1">
      <alignment horizontal="center" wrapText="1"/>
    </xf>
    <xf numFmtId="165" fontId="24" fillId="0" borderId="27" xfId="0" applyNumberFormat="1" applyFont="1" applyFill="1" applyBorder="1" applyAlignment="1">
      <alignment horizontal="center" wrapText="1"/>
    </xf>
    <xf numFmtId="167" fontId="24" fillId="0" borderId="27" xfId="0" applyNumberFormat="1" applyFont="1" applyFill="1" applyBorder="1" applyAlignment="1">
      <alignment horizontal="center" wrapText="1"/>
    </xf>
    <xf numFmtId="166" fontId="24" fillId="0" borderId="27" xfId="0" applyNumberFormat="1" applyFont="1" applyFill="1" applyBorder="1" applyAlignment="1">
      <alignment horizontal="center" wrapText="1"/>
    </xf>
    <xf numFmtId="0" fontId="24" fillId="0" borderId="20" xfId="0" applyFont="1" applyFill="1" applyBorder="1" applyAlignment="1">
      <alignment horizontal="center" wrapText="1"/>
    </xf>
    <xf numFmtId="165" fontId="24" fillId="0" borderId="20" xfId="0" applyNumberFormat="1" applyFont="1" applyFill="1" applyBorder="1" applyAlignment="1">
      <alignment horizontal="center" wrapText="1"/>
    </xf>
    <xf numFmtId="167" fontId="24" fillId="0" borderId="20" xfId="0" applyNumberFormat="1" applyFont="1" applyFill="1" applyBorder="1" applyAlignment="1">
      <alignment horizontal="center" wrapText="1"/>
    </xf>
    <xf numFmtId="166" fontId="24" fillId="0" borderId="20" xfId="0" applyNumberFormat="1" applyFont="1" applyFill="1" applyBorder="1" applyAlignment="1">
      <alignment horizontal="center" wrapText="1"/>
    </xf>
    <xf numFmtId="0" fontId="24" fillId="10" borderId="0" xfId="0" applyFont="1" applyFill="1" applyAlignment="1">
      <alignment horizontal="center"/>
    </xf>
    <xf numFmtId="0" fontId="24" fillId="10" borderId="20" xfId="0" applyFont="1" applyFill="1" applyBorder="1" applyAlignment="1">
      <alignment horizontal="center" wrapText="1"/>
    </xf>
    <xf numFmtId="165" fontId="19" fillId="2" borderId="27" xfId="0" applyNumberFormat="1" applyFont="1" applyFill="1" applyBorder="1" applyAlignment="1">
      <alignment horizontal="center" wrapText="1"/>
    </xf>
    <xf numFmtId="167" fontId="19" fillId="2" borderId="27" xfId="0" applyNumberFormat="1" applyFont="1" applyFill="1" applyBorder="1" applyAlignment="1">
      <alignment horizontal="center" wrapText="1"/>
    </xf>
    <xf numFmtId="0" fontId="24" fillId="0" borderId="0" xfId="11" applyFont="1"/>
    <xf numFmtId="0" fontId="6" fillId="0" borderId="0" xfId="11" applyFont="1"/>
    <xf numFmtId="0" fontId="6" fillId="0" borderId="0" xfId="11" applyFont="1" applyAlignment="1">
      <alignment horizontal="center"/>
    </xf>
    <xf numFmtId="0" fontId="19" fillId="0" borderId="36" xfId="11" applyFont="1" applyBorder="1" applyAlignment="1">
      <alignment horizontal="center" vertical="center"/>
    </xf>
    <xf numFmtId="0" fontId="19" fillId="0" borderId="37" xfId="11" applyFont="1" applyBorder="1" applyAlignment="1">
      <alignment horizontal="center" vertical="center"/>
    </xf>
    <xf numFmtId="0" fontId="19" fillId="0" borderId="38" xfId="11" applyFont="1" applyBorder="1" applyAlignment="1">
      <alignment horizontal="center" vertical="center"/>
    </xf>
    <xf numFmtId="0" fontId="24" fillId="0" borderId="27" xfId="11" applyFont="1" applyBorder="1" applyAlignment="1">
      <alignment horizontal="center"/>
    </xf>
    <xf numFmtId="8" fontId="24" fillId="0" borderId="0" xfId="11" applyNumberFormat="1" applyFont="1" applyAlignment="1">
      <alignment horizontal="center"/>
    </xf>
    <xf numFmtId="0" fontId="24" fillId="0" borderId="20" xfId="11" applyFont="1" applyBorder="1" applyAlignment="1">
      <alignment horizontal="center"/>
    </xf>
    <xf numFmtId="0" fontId="24" fillId="0" borderId="0" xfId="11" applyFont="1" applyAlignment="1">
      <alignment horizontal="center"/>
    </xf>
    <xf numFmtId="167" fontId="19" fillId="0" borderId="0" xfId="3" applyNumberFormat="1" applyFont="1" applyAlignment="1">
      <alignment horizontal="center" wrapText="1"/>
    </xf>
    <xf numFmtId="0" fontId="6" fillId="0" borderId="27" xfId="3" applyFont="1" applyBorder="1" applyAlignment="1">
      <alignment horizontal="center" vertical="center"/>
    </xf>
    <xf numFmtId="0" fontId="6" fillId="7" borderId="27" xfId="3" applyFont="1" applyFill="1" applyBorder="1" applyAlignment="1">
      <alignment horizontal="center" vertical="center"/>
    </xf>
    <xf numFmtId="165" fontId="24" fillId="0" borderId="27" xfId="3" applyNumberFormat="1" applyFont="1" applyBorder="1" applyAlignment="1">
      <alignment horizontal="center" vertical="center"/>
    </xf>
    <xf numFmtId="167" fontId="24" fillId="0" borderId="27" xfId="3" applyNumberFormat="1" applyFont="1" applyBorder="1" applyAlignment="1">
      <alignment horizontal="center" vertical="center"/>
    </xf>
    <xf numFmtId="166" fontId="24" fillId="0" borderId="27" xfId="3" applyNumberFormat="1" applyFont="1" applyBorder="1" applyAlignment="1">
      <alignment horizontal="center" vertical="center"/>
    </xf>
    <xf numFmtId="0" fontId="6" fillId="0" borderId="20" xfId="3" applyFont="1" applyBorder="1" applyAlignment="1">
      <alignment horizontal="center" vertical="center"/>
    </xf>
    <xf numFmtId="0" fontId="6" fillId="7" borderId="20" xfId="3" applyFont="1" applyFill="1" applyBorder="1" applyAlignment="1">
      <alignment horizontal="center" vertical="center"/>
    </xf>
    <xf numFmtId="2" fontId="6" fillId="0" borderId="20" xfId="3" applyNumberFormat="1" applyFont="1" applyBorder="1" applyAlignment="1">
      <alignment horizontal="center" vertical="center"/>
    </xf>
    <xf numFmtId="0" fontId="6" fillId="0" borderId="0" xfId="3" applyFont="1" applyAlignment="1">
      <alignment horizontal="center"/>
    </xf>
    <xf numFmtId="0" fontId="24" fillId="0" borderId="27" xfId="3" applyFont="1" applyBorder="1" applyAlignment="1">
      <alignment horizontal="center"/>
    </xf>
    <xf numFmtId="1" fontId="6" fillId="0" borderId="20" xfId="3" applyNumberFormat="1" applyFont="1" applyBorder="1" applyAlignment="1">
      <alignment horizontal="center" vertical="center"/>
    </xf>
    <xf numFmtId="168" fontId="28" fillId="0" borderId="0" xfId="3" applyNumberFormat="1"/>
    <xf numFmtId="8" fontId="24" fillId="0" borderId="27" xfId="0" applyNumberFormat="1" applyFont="1" applyBorder="1" applyAlignment="1">
      <alignment horizontal="center"/>
    </xf>
    <xf numFmtId="8" fontId="24" fillId="0" borderId="20" xfId="0" applyNumberFormat="1" applyFont="1" applyBorder="1" applyAlignment="1">
      <alignment horizontal="center"/>
    </xf>
    <xf numFmtId="0" fontId="32" fillId="0" borderId="20" xfId="11" applyFont="1" applyBorder="1" applyAlignment="1">
      <alignment horizontal="center"/>
    </xf>
    <xf numFmtId="0" fontId="10" fillId="0" borderId="0" xfId="0" applyFont="1" applyAlignment="1">
      <alignment horizontal="left" wrapText="1"/>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1" xfId="0" applyFont="1" applyBorder="1" applyAlignment="1">
      <alignment horizontal="center"/>
    </xf>
    <xf numFmtId="0" fontId="10" fillId="0" borderId="0" xfId="0" applyFont="1" applyAlignment="1">
      <alignment horizontal="center"/>
    </xf>
    <xf numFmtId="0" fontId="12" fillId="0" borderId="0" xfId="0" applyFont="1" applyAlignment="1">
      <alignment horizontal="left" wrapText="1"/>
    </xf>
    <xf numFmtId="0" fontId="14" fillId="0" borderId="0" xfId="0" applyFont="1" applyAlignment="1">
      <alignment horizontal="left"/>
    </xf>
    <xf numFmtId="0" fontId="10" fillId="0" borderId="0" xfId="0" applyFont="1" applyBorder="1" applyAlignment="1">
      <alignment horizontal="center"/>
    </xf>
    <xf numFmtId="0" fontId="9" fillId="0" borderId="0" xfId="0" applyFont="1" applyBorder="1" applyAlignment="1">
      <alignment horizontal="left" wrapText="1"/>
    </xf>
    <xf numFmtId="0" fontId="10" fillId="0" borderId="1" xfId="0" applyFont="1" applyBorder="1" applyAlignment="1">
      <alignment horizontal="center"/>
    </xf>
    <xf numFmtId="0" fontId="3" fillId="0" borderId="0" xfId="0" applyFont="1" applyBorder="1" applyAlignment="1">
      <alignment horizontal="center" wrapText="1"/>
    </xf>
    <xf numFmtId="0" fontId="5" fillId="4" borderId="25" xfId="0" applyFont="1" applyFill="1" applyBorder="1" applyAlignment="1">
      <alignment horizontal="center" wrapText="1"/>
    </xf>
    <xf numFmtId="0" fontId="5" fillId="4" borderId="3" xfId="0" applyFont="1" applyFill="1" applyBorder="1" applyAlignment="1">
      <alignment horizontal="center" wrapText="1"/>
    </xf>
    <xf numFmtId="0" fontId="5" fillId="4" borderId="26" xfId="0" applyFont="1" applyFill="1" applyBorder="1" applyAlignment="1">
      <alignment horizontal="center" wrapText="1"/>
    </xf>
    <xf numFmtId="0" fontId="5" fillId="4" borderId="16" xfId="0" applyFont="1" applyFill="1" applyBorder="1" applyAlignment="1">
      <alignment horizontal="center" wrapText="1"/>
    </xf>
    <xf numFmtId="0" fontId="23" fillId="0" borderId="0" xfId="2" applyFont="1" applyBorder="1" applyAlignment="1">
      <alignment horizontal="center" wrapText="1"/>
    </xf>
    <xf numFmtId="0" fontId="19" fillId="2" borderId="32" xfId="0" applyFont="1" applyFill="1" applyBorder="1" applyAlignment="1">
      <alignment horizontal="center" wrapText="1"/>
    </xf>
    <xf numFmtId="0" fontId="19" fillId="2" borderId="27" xfId="0" applyFont="1" applyFill="1" applyBorder="1" applyAlignment="1">
      <alignment horizontal="center" wrapText="1"/>
    </xf>
    <xf numFmtId="165" fontId="19" fillId="2" borderId="33" xfId="0" applyNumberFormat="1" applyFont="1" applyFill="1" applyBorder="1" applyAlignment="1">
      <alignment horizontal="center" wrapText="1"/>
    </xf>
    <xf numFmtId="165" fontId="16" fillId="2" borderId="27" xfId="0" applyNumberFormat="1" applyFont="1" applyFill="1" applyBorder="1" applyAlignment="1">
      <alignment horizontal="center" wrapText="1"/>
    </xf>
    <xf numFmtId="167" fontId="19" fillId="2" borderId="34" xfId="0" applyNumberFormat="1" applyFont="1" applyFill="1" applyBorder="1" applyAlignment="1">
      <alignment horizontal="center" wrapText="1"/>
    </xf>
    <xf numFmtId="167" fontId="19" fillId="2" borderId="8" xfId="0" applyNumberFormat="1" applyFont="1" applyFill="1" applyBorder="1" applyAlignment="1">
      <alignment horizontal="center" wrapText="1"/>
    </xf>
    <xf numFmtId="167" fontId="19" fillId="2" borderId="35" xfId="0" applyNumberFormat="1" applyFont="1" applyFill="1" applyBorder="1" applyAlignment="1">
      <alignment horizontal="center" wrapText="1"/>
    </xf>
    <xf numFmtId="165" fontId="19" fillId="2" borderId="32" xfId="0" applyNumberFormat="1" applyFont="1" applyFill="1" applyBorder="1" applyAlignment="1">
      <alignment horizontal="center" wrapText="1"/>
    </xf>
    <xf numFmtId="165" fontId="19" fillId="2" borderId="27" xfId="0" applyNumberFormat="1" applyFont="1" applyFill="1" applyBorder="1" applyAlignment="1">
      <alignment horizontal="center" wrapText="1"/>
    </xf>
    <xf numFmtId="167" fontId="19" fillId="2" borderId="20" xfId="0" applyNumberFormat="1" applyFont="1" applyFill="1" applyBorder="1" applyAlignment="1">
      <alignment horizontal="center" wrapText="1"/>
    </xf>
    <xf numFmtId="167" fontId="16" fillId="2" borderId="20" xfId="0" applyNumberFormat="1" applyFont="1" applyFill="1" applyBorder="1" applyAlignment="1">
      <alignment horizontal="center" wrapText="1"/>
    </xf>
    <xf numFmtId="0" fontId="4" fillId="0" borderId="1" xfId="0" applyFont="1" applyBorder="1" applyAlignment="1">
      <alignment horizontal="center"/>
    </xf>
    <xf numFmtId="0" fontId="14" fillId="0" borderId="0" xfId="0" applyFont="1" applyAlignment="1">
      <alignment horizontal="left" wrapText="1"/>
    </xf>
    <xf numFmtId="0" fontId="25" fillId="0" borderId="0" xfId="0" applyFont="1" applyAlignment="1">
      <alignment horizontal="center"/>
    </xf>
    <xf numFmtId="0" fontId="8" fillId="0" borderId="0" xfId="0" applyFont="1" applyAlignment="1">
      <alignment horizontal="center"/>
    </xf>
    <xf numFmtId="0" fontId="24" fillId="0" borderId="1" xfId="0" applyFont="1" applyBorder="1" applyAlignment="1">
      <alignment horizontal="center"/>
    </xf>
    <xf numFmtId="0" fontId="4" fillId="0" borderId="29" xfId="0" applyFont="1" applyBorder="1" applyAlignment="1">
      <alignment horizontal="left"/>
    </xf>
    <xf numFmtId="0" fontId="26" fillId="0" borderId="0" xfId="0" applyFont="1" applyAlignment="1">
      <alignment horizontal="center"/>
    </xf>
    <xf numFmtId="0" fontId="16" fillId="0" borderId="31" xfId="3" applyFont="1" applyBorder="1" applyAlignment="1">
      <alignment horizontal="left" wrapText="1"/>
    </xf>
    <xf numFmtId="0" fontId="2" fillId="0" borderId="0" xfId="3" applyFont="1" applyAlignment="1">
      <alignment horizontal="center"/>
    </xf>
    <xf numFmtId="0" fontId="3" fillId="0" borderId="0" xfId="3" applyFont="1" applyAlignment="1">
      <alignment horizontal="center" wrapText="1"/>
    </xf>
    <xf numFmtId="0" fontId="4" fillId="0" borderId="0" xfId="3" applyFont="1" applyAlignment="1">
      <alignment horizontal="center"/>
    </xf>
    <xf numFmtId="0" fontId="19" fillId="7" borderId="30" xfId="3" applyFont="1" applyFill="1" applyBorder="1" applyAlignment="1">
      <alignment horizontal="center" wrapText="1"/>
    </xf>
    <xf numFmtId="0" fontId="19" fillId="7" borderId="28" xfId="3" applyFont="1" applyFill="1" applyBorder="1" applyAlignment="1">
      <alignment horizontal="center" wrapText="1"/>
    </xf>
    <xf numFmtId="0" fontId="19" fillId="7" borderId="14" xfId="3" applyFont="1" applyFill="1" applyBorder="1" applyAlignment="1">
      <alignment horizontal="center" wrapText="1"/>
    </xf>
    <xf numFmtId="167" fontId="19" fillId="8" borderId="30" xfId="3" applyNumberFormat="1" applyFont="1" applyFill="1" applyBorder="1" applyAlignment="1">
      <alignment horizontal="center" wrapText="1"/>
    </xf>
    <xf numFmtId="167" fontId="19" fillId="8" borderId="28" xfId="3" applyNumberFormat="1" applyFont="1" applyFill="1" applyBorder="1" applyAlignment="1">
      <alignment horizontal="center" wrapText="1"/>
    </xf>
    <xf numFmtId="167" fontId="19" fillId="8" borderId="14" xfId="3" applyNumberFormat="1" applyFont="1" applyFill="1" applyBorder="1" applyAlignment="1">
      <alignment horizontal="center" wrapText="1"/>
    </xf>
    <xf numFmtId="167" fontId="19" fillId="9" borderId="30" xfId="3" applyNumberFormat="1" applyFont="1" applyFill="1" applyBorder="1" applyAlignment="1">
      <alignment horizontal="center" wrapText="1"/>
    </xf>
    <xf numFmtId="167" fontId="19" fillId="9" borderId="28" xfId="3" applyNumberFormat="1" applyFont="1" applyFill="1" applyBorder="1" applyAlignment="1">
      <alignment horizontal="center" wrapText="1"/>
    </xf>
    <xf numFmtId="167" fontId="19" fillId="9" borderId="14" xfId="3" applyNumberFormat="1" applyFont="1" applyFill="1" applyBorder="1" applyAlignment="1">
      <alignment horizontal="center" wrapText="1"/>
    </xf>
    <xf numFmtId="0" fontId="4" fillId="0" borderId="1" xfId="3" applyFont="1" applyBorder="1" applyAlignment="1">
      <alignment horizontal="center"/>
    </xf>
    <xf numFmtId="0" fontId="6" fillId="0" borderId="31" xfId="3" applyFont="1" applyBorder="1" applyAlignment="1">
      <alignment horizontal="left" wrapText="1"/>
    </xf>
    <xf numFmtId="0" fontId="19" fillId="7" borderId="30" xfId="3" applyFont="1" applyFill="1" applyBorder="1" applyAlignment="1">
      <alignment horizontal="center"/>
    </xf>
    <xf numFmtId="0" fontId="19" fillId="7" borderId="28" xfId="3" applyFont="1" applyFill="1" applyBorder="1" applyAlignment="1">
      <alignment horizontal="center"/>
    </xf>
    <xf numFmtId="0" fontId="19" fillId="7" borderId="14" xfId="3" applyFont="1" applyFill="1" applyBorder="1" applyAlignment="1">
      <alignment horizontal="center"/>
    </xf>
  </cellXfs>
  <cellStyles count="12">
    <cellStyle name="Comma 2" xfId="4" xr:uid="{00000000-0005-0000-0000-000000000000}"/>
    <cellStyle name="Comma 3" xfId="5" xr:uid="{00000000-0005-0000-0000-000001000000}"/>
    <cellStyle name="Comma 4" xfId="6" xr:uid="{00000000-0005-0000-0000-000002000000}"/>
    <cellStyle name="Comma 5" xfId="7" xr:uid="{00000000-0005-0000-0000-000003000000}"/>
    <cellStyle name="Normal" xfId="0" builtinId="0"/>
    <cellStyle name="Normal 2" xfId="3" xr:uid="{00000000-0005-0000-0000-000005000000}"/>
    <cellStyle name="Normal 3" xfId="8" xr:uid="{00000000-0005-0000-0000-000006000000}"/>
    <cellStyle name="Normal 4" xfId="9" xr:uid="{00000000-0005-0000-0000-000007000000}"/>
    <cellStyle name="Normal 5" xfId="10" xr:uid="{00000000-0005-0000-0000-000008000000}"/>
    <cellStyle name="Normal 6" xfId="11" xr:uid="{00000000-0005-0000-0000-000009000000}"/>
    <cellStyle name="Normal_DEEPCURR" xfId="2" xr:uid="{00000000-0005-0000-0000-00000A000000}"/>
    <cellStyle name="Normal_DEEPPROP" xfId="1" xr:uid="{00000000-0005-0000-0000-00000B000000}"/>
  </cellStyles>
  <dxfs count="0"/>
  <tableStyles count="0" defaultTableStyle="TableStyleMedium2" defaultPivotStyle="PivotStyleLight16"/>
  <colors>
    <mruColors>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
  <sheetViews>
    <sheetView tabSelected="1" workbookViewId="0">
      <selection sqref="A1:C1"/>
    </sheetView>
  </sheetViews>
  <sheetFormatPr defaultColWidth="9.25" defaultRowHeight="12.75" x14ac:dyDescent="0.2"/>
  <cols>
    <col min="1" max="1" width="18.75" style="144" customWidth="1"/>
    <col min="2" max="3" width="18.75" style="153" customWidth="1"/>
    <col min="4" max="5" width="9.25" style="144" customWidth="1"/>
    <col min="6" max="8" width="18.75" style="144" customWidth="1"/>
    <col min="9" max="256" width="9.25" style="144"/>
    <col min="257" max="259" width="18.75" style="144" customWidth="1"/>
    <col min="260" max="261" width="9.25" style="144"/>
    <col min="262" max="264" width="18.75" style="144" customWidth="1"/>
    <col min="265" max="512" width="9.25" style="144"/>
    <col min="513" max="515" width="18.75" style="144" customWidth="1"/>
    <col min="516" max="517" width="9.25" style="144"/>
    <col min="518" max="520" width="18.75" style="144" customWidth="1"/>
    <col min="521" max="768" width="9.25" style="144"/>
    <col min="769" max="771" width="18.75" style="144" customWidth="1"/>
    <col min="772" max="773" width="9.25" style="144"/>
    <col min="774" max="776" width="18.75" style="144" customWidth="1"/>
    <col min="777" max="1024" width="9.25" style="144"/>
    <col min="1025" max="1027" width="18.75" style="144" customWidth="1"/>
    <col min="1028" max="1029" width="9.25" style="144"/>
    <col min="1030" max="1032" width="18.75" style="144" customWidth="1"/>
    <col min="1033" max="1280" width="9.25" style="144"/>
    <col min="1281" max="1283" width="18.75" style="144" customWidth="1"/>
    <col min="1284" max="1285" width="9.25" style="144"/>
    <col min="1286" max="1288" width="18.75" style="144" customWidth="1"/>
    <col min="1289" max="1536" width="9.25" style="144"/>
    <col min="1537" max="1539" width="18.75" style="144" customWidth="1"/>
    <col min="1540" max="1541" width="9.25" style="144"/>
    <col min="1542" max="1544" width="18.75" style="144" customWidth="1"/>
    <col min="1545" max="1792" width="9.25" style="144"/>
    <col min="1793" max="1795" width="18.75" style="144" customWidth="1"/>
    <col min="1796" max="1797" width="9.25" style="144"/>
    <col min="1798" max="1800" width="18.75" style="144" customWidth="1"/>
    <col min="1801" max="2048" width="9.25" style="144"/>
    <col min="2049" max="2051" width="18.75" style="144" customWidth="1"/>
    <col min="2052" max="2053" width="9.25" style="144"/>
    <col min="2054" max="2056" width="18.75" style="144" customWidth="1"/>
    <col min="2057" max="2304" width="9.25" style="144"/>
    <col min="2305" max="2307" width="18.75" style="144" customWidth="1"/>
    <col min="2308" max="2309" width="9.25" style="144"/>
    <col min="2310" max="2312" width="18.75" style="144" customWidth="1"/>
    <col min="2313" max="2560" width="9.25" style="144"/>
    <col min="2561" max="2563" width="18.75" style="144" customWidth="1"/>
    <col min="2564" max="2565" width="9.25" style="144"/>
    <col min="2566" max="2568" width="18.75" style="144" customWidth="1"/>
    <col min="2569" max="2816" width="9.25" style="144"/>
    <col min="2817" max="2819" width="18.75" style="144" customWidth="1"/>
    <col min="2820" max="2821" width="9.25" style="144"/>
    <col min="2822" max="2824" width="18.75" style="144" customWidth="1"/>
    <col min="2825" max="3072" width="9.25" style="144"/>
    <col min="3073" max="3075" width="18.75" style="144" customWidth="1"/>
    <col min="3076" max="3077" width="9.25" style="144"/>
    <col min="3078" max="3080" width="18.75" style="144" customWidth="1"/>
    <col min="3081" max="3328" width="9.25" style="144"/>
    <col min="3329" max="3331" width="18.75" style="144" customWidth="1"/>
    <col min="3332" max="3333" width="9.25" style="144"/>
    <col min="3334" max="3336" width="18.75" style="144" customWidth="1"/>
    <col min="3337" max="3584" width="9.25" style="144"/>
    <col min="3585" max="3587" width="18.75" style="144" customWidth="1"/>
    <col min="3588" max="3589" width="9.25" style="144"/>
    <col min="3590" max="3592" width="18.75" style="144" customWidth="1"/>
    <col min="3593" max="3840" width="9.25" style="144"/>
    <col min="3841" max="3843" width="18.75" style="144" customWidth="1"/>
    <col min="3844" max="3845" width="9.25" style="144"/>
    <col min="3846" max="3848" width="18.75" style="144" customWidth="1"/>
    <col min="3849" max="4096" width="9.25" style="144"/>
    <col min="4097" max="4099" width="18.75" style="144" customWidth="1"/>
    <col min="4100" max="4101" width="9.25" style="144"/>
    <col min="4102" max="4104" width="18.75" style="144" customWidth="1"/>
    <col min="4105" max="4352" width="9.25" style="144"/>
    <col min="4353" max="4355" width="18.75" style="144" customWidth="1"/>
    <col min="4356" max="4357" width="9.25" style="144"/>
    <col min="4358" max="4360" width="18.75" style="144" customWidth="1"/>
    <col min="4361" max="4608" width="9.25" style="144"/>
    <col min="4609" max="4611" width="18.75" style="144" customWidth="1"/>
    <col min="4612" max="4613" width="9.25" style="144"/>
    <col min="4614" max="4616" width="18.75" style="144" customWidth="1"/>
    <col min="4617" max="4864" width="9.25" style="144"/>
    <col min="4865" max="4867" width="18.75" style="144" customWidth="1"/>
    <col min="4868" max="4869" width="9.25" style="144"/>
    <col min="4870" max="4872" width="18.75" style="144" customWidth="1"/>
    <col min="4873" max="5120" width="9.25" style="144"/>
    <col min="5121" max="5123" width="18.75" style="144" customWidth="1"/>
    <col min="5124" max="5125" width="9.25" style="144"/>
    <col min="5126" max="5128" width="18.75" style="144" customWidth="1"/>
    <col min="5129" max="5376" width="9.25" style="144"/>
    <col min="5377" max="5379" width="18.75" style="144" customWidth="1"/>
    <col min="5380" max="5381" width="9.25" style="144"/>
    <col min="5382" max="5384" width="18.75" style="144" customWidth="1"/>
    <col min="5385" max="5632" width="9.25" style="144"/>
    <col min="5633" max="5635" width="18.75" style="144" customWidth="1"/>
    <col min="5636" max="5637" width="9.25" style="144"/>
    <col min="5638" max="5640" width="18.75" style="144" customWidth="1"/>
    <col min="5641" max="5888" width="9.25" style="144"/>
    <col min="5889" max="5891" width="18.75" style="144" customWidth="1"/>
    <col min="5892" max="5893" width="9.25" style="144"/>
    <col min="5894" max="5896" width="18.75" style="144" customWidth="1"/>
    <col min="5897" max="6144" width="9.25" style="144"/>
    <col min="6145" max="6147" width="18.75" style="144" customWidth="1"/>
    <col min="6148" max="6149" width="9.25" style="144"/>
    <col min="6150" max="6152" width="18.75" style="144" customWidth="1"/>
    <col min="6153" max="6400" width="9.25" style="144"/>
    <col min="6401" max="6403" width="18.75" style="144" customWidth="1"/>
    <col min="6404" max="6405" width="9.25" style="144"/>
    <col min="6406" max="6408" width="18.75" style="144" customWidth="1"/>
    <col min="6409" max="6656" width="9.25" style="144"/>
    <col min="6657" max="6659" width="18.75" style="144" customWidth="1"/>
    <col min="6660" max="6661" width="9.25" style="144"/>
    <col min="6662" max="6664" width="18.75" style="144" customWidth="1"/>
    <col min="6665" max="6912" width="9.25" style="144"/>
    <col min="6913" max="6915" width="18.75" style="144" customWidth="1"/>
    <col min="6916" max="6917" width="9.25" style="144"/>
    <col min="6918" max="6920" width="18.75" style="144" customWidth="1"/>
    <col min="6921" max="7168" width="9.25" style="144"/>
    <col min="7169" max="7171" width="18.75" style="144" customWidth="1"/>
    <col min="7172" max="7173" width="9.25" style="144"/>
    <col min="7174" max="7176" width="18.75" style="144" customWidth="1"/>
    <col min="7177" max="7424" width="9.25" style="144"/>
    <col min="7425" max="7427" width="18.75" style="144" customWidth="1"/>
    <col min="7428" max="7429" width="9.25" style="144"/>
    <col min="7430" max="7432" width="18.75" style="144" customWidth="1"/>
    <col min="7433" max="7680" width="9.25" style="144"/>
    <col min="7681" max="7683" width="18.75" style="144" customWidth="1"/>
    <col min="7684" max="7685" width="9.25" style="144"/>
    <col min="7686" max="7688" width="18.75" style="144" customWidth="1"/>
    <col min="7689" max="7936" width="9.25" style="144"/>
    <col min="7937" max="7939" width="18.75" style="144" customWidth="1"/>
    <col min="7940" max="7941" width="9.25" style="144"/>
    <col min="7942" max="7944" width="18.75" style="144" customWidth="1"/>
    <col min="7945" max="8192" width="9.25" style="144"/>
    <col min="8193" max="8195" width="18.75" style="144" customWidth="1"/>
    <col min="8196" max="8197" width="9.25" style="144"/>
    <col min="8198" max="8200" width="18.75" style="144" customWidth="1"/>
    <col min="8201" max="8448" width="9.25" style="144"/>
    <col min="8449" max="8451" width="18.75" style="144" customWidth="1"/>
    <col min="8452" max="8453" width="9.25" style="144"/>
    <col min="8454" max="8456" width="18.75" style="144" customWidth="1"/>
    <col min="8457" max="8704" width="9.25" style="144"/>
    <col min="8705" max="8707" width="18.75" style="144" customWidth="1"/>
    <col min="8708" max="8709" width="9.25" style="144"/>
    <col min="8710" max="8712" width="18.75" style="144" customWidth="1"/>
    <col min="8713" max="8960" width="9.25" style="144"/>
    <col min="8961" max="8963" width="18.75" style="144" customWidth="1"/>
    <col min="8964" max="8965" width="9.25" style="144"/>
    <col min="8966" max="8968" width="18.75" style="144" customWidth="1"/>
    <col min="8969" max="9216" width="9.25" style="144"/>
    <col min="9217" max="9219" width="18.75" style="144" customWidth="1"/>
    <col min="9220" max="9221" width="9.25" style="144"/>
    <col min="9222" max="9224" width="18.75" style="144" customWidth="1"/>
    <col min="9225" max="9472" width="9.25" style="144"/>
    <col min="9473" max="9475" width="18.75" style="144" customWidth="1"/>
    <col min="9476" max="9477" width="9.25" style="144"/>
    <col min="9478" max="9480" width="18.75" style="144" customWidth="1"/>
    <col min="9481" max="9728" width="9.25" style="144"/>
    <col min="9729" max="9731" width="18.75" style="144" customWidth="1"/>
    <col min="9732" max="9733" width="9.25" style="144"/>
    <col min="9734" max="9736" width="18.75" style="144" customWidth="1"/>
    <col min="9737" max="9984" width="9.25" style="144"/>
    <col min="9985" max="9987" width="18.75" style="144" customWidth="1"/>
    <col min="9988" max="9989" width="9.25" style="144"/>
    <col min="9990" max="9992" width="18.75" style="144" customWidth="1"/>
    <col min="9993" max="10240" width="9.25" style="144"/>
    <col min="10241" max="10243" width="18.75" style="144" customWidth="1"/>
    <col min="10244" max="10245" width="9.25" style="144"/>
    <col min="10246" max="10248" width="18.75" style="144" customWidth="1"/>
    <col min="10249" max="10496" width="9.25" style="144"/>
    <col min="10497" max="10499" width="18.75" style="144" customWidth="1"/>
    <col min="10500" max="10501" width="9.25" style="144"/>
    <col min="10502" max="10504" width="18.75" style="144" customWidth="1"/>
    <col min="10505" max="10752" width="9.25" style="144"/>
    <col min="10753" max="10755" width="18.75" style="144" customWidth="1"/>
    <col min="10756" max="10757" width="9.25" style="144"/>
    <col min="10758" max="10760" width="18.75" style="144" customWidth="1"/>
    <col min="10761" max="11008" width="9.25" style="144"/>
    <col min="11009" max="11011" width="18.75" style="144" customWidth="1"/>
    <col min="11012" max="11013" width="9.25" style="144"/>
    <col min="11014" max="11016" width="18.75" style="144" customWidth="1"/>
    <col min="11017" max="11264" width="9.25" style="144"/>
    <col min="11265" max="11267" width="18.75" style="144" customWidth="1"/>
    <col min="11268" max="11269" width="9.25" style="144"/>
    <col min="11270" max="11272" width="18.75" style="144" customWidth="1"/>
    <col min="11273" max="11520" width="9.25" style="144"/>
    <col min="11521" max="11523" width="18.75" style="144" customWidth="1"/>
    <col min="11524" max="11525" width="9.25" style="144"/>
    <col min="11526" max="11528" width="18.75" style="144" customWidth="1"/>
    <col min="11529" max="11776" width="9.25" style="144"/>
    <col min="11777" max="11779" width="18.75" style="144" customWidth="1"/>
    <col min="11780" max="11781" width="9.25" style="144"/>
    <col min="11782" max="11784" width="18.75" style="144" customWidth="1"/>
    <col min="11785" max="12032" width="9.25" style="144"/>
    <col min="12033" max="12035" width="18.75" style="144" customWidth="1"/>
    <col min="12036" max="12037" width="9.25" style="144"/>
    <col min="12038" max="12040" width="18.75" style="144" customWidth="1"/>
    <col min="12041" max="12288" width="9.25" style="144"/>
    <col min="12289" max="12291" width="18.75" style="144" customWidth="1"/>
    <col min="12292" max="12293" width="9.25" style="144"/>
    <col min="12294" max="12296" width="18.75" style="144" customWidth="1"/>
    <col min="12297" max="12544" width="9.25" style="144"/>
    <col min="12545" max="12547" width="18.75" style="144" customWidth="1"/>
    <col min="12548" max="12549" width="9.25" style="144"/>
    <col min="12550" max="12552" width="18.75" style="144" customWidth="1"/>
    <col min="12553" max="12800" width="9.25" style="144"/>
    <col min="12801" max="12803" width="18.75" style="144" customWidth="1"/>
    <col min="12804" max="12805" width="9.25" style="144"/>
    <col min="12806" max="12808" width="18.75" style="144" customWidth="1"/>
    <col min="12809" max="13056" width="9.25" style="144"/>
    <col min="13057" max="13059" width="18.75" style="144" customWidth="1"/>
    <col min="13060" max="13061" width="9.25" style="144"/>
    <col min="13062" max="13064" width="18.75" style="144" customWidth="1"/>
    <col min="13065" max="13312" width="9.25" style="144"/>
    <col min="13313" max="13315" width="18.75" style="144" customWidth="1"/>
    <col min="13316" max="13317" width="9.25" style="144"/>
    <col min="13318" max="13320" width="18.75" style="144" customWidth="1"/>
    <col min="13321" max="13568" width="9.25" style="144"/>
    <col min="13569" max="13571" width="18.75" style="144" customWidth="1"/>
    <col min="13572" max="13573" width="9.25" style="144"/>
    <col min="13574" max="13576" width="18.75" style="144" customWidth="1"/>
    <col min="13577" max="13824" width="9.25" style="144"/>
    <col min="13825" max="13827" width="18.75" style="144" customWidth="1"/>
    <col min="13828" max="13829" width="9.25" style="144"/>
    <col min="13830" max="13832" width="18.75" style="144" customWidth="1"/>
    <col min="13833" max="14080" width="9.25" style="144"/>
    <col min="14081" max="14083" width="18.75" style="144" customWidth="1"/>
    <col min="14084" max="14085" width="9.25" style="144"/>
    <col min="14086" max="14088" width="18.75" style="144" customWidth="1"/>
    <col min="14089" max="14336" width="9.25" style="144"/>
    <col min="14337" max="14339" width="18.75" style="144" customWidth="1"/>
    <col min="14340" max="14341" width="9.25" style="144"/>
    <col min="14342" max="14344" width="18.75" style="144" customWidth="1"/>
    <col min="14345" max="14592" width="9.25" style="144"/>
    <col min="14593" max="14595" width="18.75" style="144" customWidth="1"/>
    <col min="14596" max="14597" width="9.25" style="144"/>
    <col min="14598" max="14600" width="18.75" style="144" customWidth="1"/>
    <col min="14601" max="14848" width="9.25" style="144"/>
    <col min="14849" max="14851" width="18.75" style="144" customWidth="1"/>
    <col min="14852" max="14853" width="9.25" style="144"/>
    <col min="14854" max="14856" width="18.75" style="144" customWidth="1"/>
    <col min="14857" max="15104" width="9.25" style="144"/>
    <col min="15105" max="15107" width="18.75" style="144" customWidth="1"/>
    <col min="15108" max="15109" width="9.25" style="144"/>
    <col min="15110" max="15112" width="18.75" style="144" customWidth="1"/>
    <col min="15113" max="15360" width="9.25" style="144"/>
    <col min="15361" max="15363" width="18.75" style="144" customWidth="1"/>
    <col min="15364" max="15365" width="9.25" style="144"/>
    <col min="15366" max="15368" width="18.75" style="144" customWidth="1"/>
    <col min="15369" max="15616" width="9.25" style="144"/>
    <col min="15617" max="15619" width="18.75" style="144" customWidth="1"/>
    <col min="15620" max="15621" width="9.25" style="144"/>
    <col min="15622" max="15624" width="18.75" style="144" customWidth="1"/>
    <col min="15625" max="15872" width="9.25" style="144"/>
    <col min="15873" max="15875" width="18.75" style="144" customWidth="1"/>
    <col min="15876" max="15877" width="9.25" style="144"/>
    <col min="15878" max="15880" width="18.75" style="144" customWidth="1"/>
    <col min="15881" max="16128" width="9.25" style="144"/>
    <col min="16129" max="16131" width="18.75" style="144" customWidth="1"/>
    <col min="16132" max="16133" width="9.25" style="144"/>
    <col min="16134" max="16136" width="18.75" style="144" customWidth="1"/>
    <col min="16137" max="16384" width="9.25" style="144"/>
  </cols>
  <sheetData>
    <row r="1" spans="1:8" ht="44.65" customHeight="1" x14ac:dyDescent="0.3">
      <c r="A1" s="169" t="s">
        <v>174</v>
      </c>
      <c r="B1" s="169"/>
      <c r="C1" s="169"/>
      <c r="F1" s="169" t="s">
        <v>175</v>
      </c>
      <c r="G1" s="169"/>
      <c r="H1" s="169"/>
    </row>
    <row r="2" spans="1:8" ht="57.4" customHeight="1" thickBot="1" x14ac:dyDescent="0.25">
      <c r="A2" s="147" t="s">
        <v>176</v>
      </c>
      <c r="B2" s="148" t="s">
        <v>177</v>
      </c>
      <c r="C2" s="149" t="s">
        <v>178</v>
      </c>
      <c r="D2" s="145"/>
      <c r="E2" s="146"/>
      <c r="F2" s="147" t="s">
        <v>176</v>
      </c>
      <c r="G2" s="148" t="s">
        <v>177</v>
      </c>
      <c r="H2" s="149" t="s">
        <v>178</v>
      </c>
    </row>
    <row r="3" spans="1:8" ht="15.75" customHeight="1" x14ac:dyDescent="0.2">
      <c r="A3" s="150" t="s">
        <v>179</v>
      </c>
      <c r="B3" s="167">
        <v>70</v>
      </c>
      <c r="C3" s="167">
        <f>ROUND(SUM(B3)*0.9567,2)</f>
        <v>66.97</v>
      </c>
      <c r="E3" s="151"/>
      <c r="F3" s="150" t="s">
        <v>179</v>
      </c>
      <c r="G3" s="167">
        <f>B3-3</f>
        <v>67</v>
      </c>
      <c r="H3" s="167">
        <f>ROUND(SUM(G3)*0.9567,2)</f>
        <v>64.099999999999994</v>
      </c>
    </row>
    <row r="4" spans="1:8" ht="15.75" customHeight="1" x14ac:dyDescent="0.2">
      <c r="A4" s="152" t="s">
        <v>180</v>
      </c>
      <c r="B4" s="168">
        <f>ROUND(SUM(B3)-0.15,2)</f>
        <v>69.849999999999994</v>
      </c>
      <c r="C4" s="167">
        <f>ROUND(SUM(B4)*0.9567,2)</f>
        <v>66.83</v>
      </c>
      <c r="E4" s="151"/>
      <c r="F4" s="152" t="s">
        <v>180</v>
      </c>
      <c r="G4" s="168">
        <f>ROUND(SUM(G3)-0.15,2)</f>
        <v>66.849999999999994</v>
      </c>
      <c r="H4" s="167">
        <f t="shared" ref="H4:H23" si="0">ROUND(SUM(G4)*0.9567,2)</f>
        <v>63.96</v>
      </c>
    </row>
    <row r="5" spans="1:8" ht="15.75" customHeight="1" x14ac:dyDescent="0.2">
      <c r="A5" s="152" t="s">
        <v>181</v>
      </c>
      <c r="B5" s="168">
        <f>ROUND(SUM(B4)-0.15,2)</f>
        <v>69.7</v>
      </c>
      <c r="C5" s="167">
        <f>ROUND(SUM(B5)*0.9567,2)</f>
        <v>66.680000000000007</v>
      </c>
      <c r="E5" s="151"/>
      <c r="F5" s="152" t="s">
        <v>181</v>
      </c>
      <c r="G5" s="168">
        <f t="shared" ref="G5:G23" si="1">ROUND(SUM(G4)-0.15,2)</f>
        <v>66.7</v>
      </c>
      <c r="H5" s="167">
        <f t="shared" si="0"/>
        <v>63.81</v>
      </c>
    </row>
    <row r="6" spans="1:8" ht="15.75" customHeight="1" x14ac:dyDescent="0.2">
      <c r="A6" s="152" t="s">
        <v>182</v>
      </c>
      <c r="B6" s="168">
        <f>ROUND(SUM(B5)-0.15,2)</f>
        <v>69.55</v>
      </c>
      <c r="C6" s="167">
        <f t="shared" ref="C6:C23" si="2">ROUND(SUM(B6)*0.9567,2)</f>
        <v>66.540000000000006</v>
      </c>
      <c r="E6" s="151"/>
      <c r="F6" s="152" t="s">
        <v>182</v>
      </c>
      <c r="G6" s="168">
        <f t="shared" si="1"/>
        <v>66.55</v>
      </c>
      <c r="H6" s="167">
        <f t="shared" si="0"/>
        <v>63.67</v>
      </c>
    </row>
    <row r="7" spans="1:8" ht="15.75" customHeight="1" x14ac:dyDescent="0.2">
      <c r="A7" s="152" t="s">
        <v>183</v>
      </c>
      <c r="B7" s="168">
        <f>ROUND(SUM(B6)-0.15,2)</f>
        <v>69.400000000000006</v>
      </c>
      <c r="C7" s="167">
        <f t="shared" si="2"/>
        <v>66.39</v>
      </c>
      <c r="E7" s="151"/>
      <c r="F7" s="152" t="s">
        <v>183</v>
      </c>
      <c r="G7" s="168">
        <f t="shared" si="1"/>
        <v>66.400000000000006</v>
      </c>
      <c r="H7" s="167">
        <f t="shared" si="0"/>
        <v>63.52</v>
      </c>
    </row>
    <row r="8" spans="1:8" ht="15.75" customHeight="1" x14ac:dyDescent="0.2">
      <c r="A8" s="152" t="s">
        <v>184</v>
      </c>
      <c r="B8" s="168">
        <f t="shared" ref="B8:B23" si="3">ROUND(SUM(B7)-0.15,2)</f>
        <v>69.25</v>
      </c>
      <c r="C8" s="167">
        <f t="shared" si="2"/>
        <v>66.25</v>
      </c>
      <c r="E8" s="151"/>
      <c r="F8" s="152" t="s">
        <v>184</v>
      </c>
      <c r="G8" s="168">
        <f t="shared" si="1"/>
        <v>66.25</v>
      </c>
      <c r="H8" s="167">
        <f t="shared" si="0"/>
        <v>63.38</v>
      </c>
    </row>
    <row r="9" spans="1:8" ht="15.75" customHeight="1" x14ac:dyDescent="0.2">
      <c r="A9" s="152" t="s">
        <v>185</v>
      </c>
      <c r="B9" s="168">
        <f t="shared" si="3"/>
        <v>69.099999999999994</v>
      </c>
      <c r="C9" s="167">
        <f t="shared" si="2"/>
        <v>66.11</v>
      </c>
      <c r="E9" s="151"/>
      <c r="F9" s="152" t="s">
        <v>185</v>
      </c>
      <c r="G9" s="168">
        <f t="shared" si="1"/>
        <v>66.099999999999994</v>
      </c>
      <c r="H9" s="167">
        <f t="shared" si="0"/>
        <v>63.24</v>
      </c>
    </row>
    <row r="10" spans="1:8" ht="15.75" customHeight="1" x14ac:dyDescent="0.2">
      <c r="A10" s="152" t="s">
        <v>186</v>
      </c>
      <c r="B10" s="168">
        <f t="shared" si="3"/>
        <v>68.95</v>
      </c>
      <c r="C10" s="167">
        <f t="shared" si="2"/>
        <v>65.959999999999994</v>
      </c>
      <c r="E10" s="151"/>
      <c r="F10" s="152" t="s">
        <v>186</v>
      </c>
      <c r="G10" s="168">
        <f t="shared" si="1"/>
        <v>65.95</v>
      </c>
      <c r="H10" s="167">
        <f t="shared" si="0"/>
        <v>63.09</v>
      </c>
    </row>
    <row r="11" spans="1:8" ht="15.75" customHeight="1" x14ac:dyDescent="0.2">
      <c r="A11" s="152" t="s">
        <v>187</v>
      </c>
      <c r="B11" s="168">
        <f t="shared" si="3"/>
        <v>68.8</v>
      </c>
      <c r="C11" s="167">
        <f t="shared" si="2"/>
        <v>65.819999999999993</v>
      </c>
      <c r="E11" s="151"/>
      <c r="F11" s="152" t="s">
        <v>187</v>
      </c>
      <c r="G11" s="168">
        <f t="shared" si="1"/>
        <v>65.8</v>
      </c>
      <c r="H11" s="167">
        <f t="shared" si="0"/>
        <v>62.95</v>
      </c>
    </row>
    <row r="12" spans="1:8" ht="15.75" customHeight="1" x14ac:dyDescent="0.2">
      <c r="A12" s="152" t="s">
        <v>188</v>
      </c>
      <c r="B12" s="168">
        <f t="shared" si="3"/>
        <v>68.650000000000006</v>
      </c>
      <c r="C12" s="167">
        <f t="shared" si="2"/>
        <v>65.680000000000007</v>
      </c>
      <c r="E12" s="151"/>
      <c r="F12" s="152" t="s">
        <v>188</v>
      </c>
      <c r="G12" s="168">
        <f t="shared" si="1"/>
        <v>65.650000000000006</v>
      </c>
      <c r="H12" s="167">
        <f t="shared" si="0"/>
        <v>62.81</v>
      </c>
    </row>
    <row r="13" spans="1:8" ht="15.75" customHeight="1" x14ac:dyDescent="0.2">
      <c r="A13" s="152" t="s">
        <v>189</v>
      </c>
      <c r="B13" s="168">
        <f t="shared" si="3"/>
        <v>68.5</v>
      </c>
      <c r="C13" s="167">
        <f t="shared" si="2"/>
        <v>65.53</v>
      </c>
      <c r="E13" s="151"/>
      <c r="F13" s="152" t="s">
        <v>189</v>
      </c>
      <c r="G13" s="168">
        <f t="shared" si="1"/>
        <v>65.5</v>
      </c>
      <c r="H13" s="167">
        <f t="shared" si="0"/>
        <v>62.66</v>
      </c>
    </row>
    <row r="14" spans="1:8" ht="15.75" customHeight="1" x14ac:dyDescent="0.2">
      <c r="A14" s="152" t="s">
        <v>190</v>
      </c>
      <c r="B14" s="168">
        <f t="shared" si="3"/>
        <v>68.349999999999994</v>
      </c>
      <c r="C14" s="167">
        <f t="shared" si="2"/>
        <v>65.39</v>
      </c>
      <c r="E14" s="151"/>
      <c r="F14" s="152" t="s">
        <v>190</v>
      </c>
      <c r="G14" s="168">
        <f t="shared" si="1"/>
        <v>65.349999999999994</v>
      </c>
      <c r="H14" s="167">
        <f t="shared" si="0"/>
        <v>62.52</v>
      </c>
    </row>
    <row r="15" spans="1:8" ht="15.75" customHeight="1" x14ac:dyDescent="0.2">
      <c r="A15" s="152" t="s">
        <v>191</v>
      </c>
      <c r="B15" s="168">
        <f t="shared" si="3"/>
        <v>68.2</v>
      </c>
      <c r="C15" s="167">
        <f t="shared" si="2"/>
        <v>65.25</v>
      </c>
      <c r="E15" s="151"/>
      <c r="F15" s="152" t="s">
        <v>191</v>
      </c>
      <c r="G15" s="168">
        <f t="shared" si="1"/>
        <v>65.2</v>
      </c>
      <c r="H15" s="167">
        <f t="shared" si="0"/>
        <v>62.38</v>
      </c>
    </row>
    <row r="16" spans="1:8" ht="15.75" customHeight="1" x14ac:dyDescent="0.2">
      <c r="A16" s="152" t="s">
        <v>192</v>
      </c>
      <c r="B16" s="168">
        <f t="shared" si="3"/>
        <v>68.05</v>
      </c>
      <c r="C16" s="167">
        <f t="shared" si="2"/>
        <v>65.099999999999994</v>
      </c>
      <c r="E16" s="151"/>
      <c r="F16" s="152" t="s">
        <v>192</v>
      </c>
      <c r="G16" s="168">
        <f t="shared" si="1"/>
        <v>65.05</v>
      </c>
      <c r="H16" s="167">
        <f t="shared" si="0"/>
        <v>62.23</v>
      </c>
    </row>
    <row r="17" spans="1:8" ht="15.75" customHeight="1" x14ac:dyDescent="0.2">
      <c r="A17" s="152" t="s">
        <v>193</v>
      </c>
      <c r="B17" s="168">
        <f t="shared" si="3"/>
        <v>67.900000000000006</v>
      </c>
      <c r="C17" s="167">
        <f t="shared" si="2"/>
        <v>64.959999999999994</v>
      </c>
      <c r="E17" s="151"/>
      <c r="F17" s="152" t="s">
        <v>193</v>
      </c>
      <c r="G17" s="168">
        <f t="shared" si="1"/>
        <v>64.900000000000006</v>
      </c>
      <c r="H17" s="167">
        <f t="shared" si="0"/>
        <v>62.09</v>
      </c>
    </row>
    <row r="18" spans="1:8" ht="15.75" customHeight="1" x14ac:dyDescent="0.2">
      <c r="A18" s="152" t="s">
        <v>194</v>
      </c>
      <c r="B18" s="168">
        <f t="shared" si="3"/>
        <v>67.75</v>
      </c>
      <c r="C18" s="167">
        <f t="shared" si="2"/>
        <v>64.819999999999993</v>
      </c>
      <c r="E18" s="151"/>
      <c r="F18" s="152" t="s">
        <v>194</v>
      </c>
      <c r="G18" s="168">
        <f t="shared" si="1"/>
        <v>64.75</v>
      </c>
      <c r="H18" s="167">
        <f t="shared" si="0"/>
        <v>61.95</v>
      </c>
    </row>
    <row r="19" spans="1:8" ht="15.75" customHeight="1" x14ac:dyDescent="0.2">
      <c r="A19" s="152" t="s">
        <v>195</v>
      </c>
      <c r="B19" s="168">
        <f t="shared" si="3"/>
        <v>67.599999999999994</v>
      </c>
      <c r="C19" s="167">
        <f t="shared" si="2"/>
        <v>64.67</v>
      </c>
      <c r="E19" s="151"/>
      <c r="F19" s="152" t="s">
        <v>195</v>
      </c>
      <c r="G19" s="168">
        <f t="shared" si="1"/>
        <v>64.599999999999994</v>
      </c>
      <c r="H19" s="167">
        <f t="shared" si="0"/>
        <v>61.8</v>
      </c>
    </row>
    <row r="20" spans="1:8" ht="15.75" customHeight="1" x14ac:dyDescent="0.2">
      <c r="A20" s="152" t="s">
        <v>196</v>
      </c>
      <c r="B20" s="168">
        <f t="shared" si="3"/>
        <v>67.45</v>
      </c>
      <c r="C20" s="167">
        <f t="shared" si="2"/>
        <v>64.53</v>
      </c>
      <c r="E20" s="151"/>
      <c r="F20" s="152" t="s">
        <v>196</v>
      </c>
      <c r="G20" s="168">
        <f t="shared" si="1"/>
        <v>64.45</v>
      </c>
      <c r="H20" s="167">
        <f t="shared" si="0"/>
        <v>61.66</v>
      </c>
    </row>
    <row r="21" spans="1:8" ht="15.75" customHeight="1" x14ac:dyDescent="0.2">
      <c r="A21" s="152" t="s">
        <v>197</v>
      </c>
      <c r="B21" s="168">
        <f t="shared" si="3"/>
        <v>67.3</v>
      </c>
      <c r="C21" s="167">
        <f t="shared" si="2"/>
        <v>64.39</v>
      </c>
      <c r="E21" s="151"/>
      <c r="F21" s="152" t="s">
        <v>197</v>
      </c>
      <c r="G21" s="168">
        <f t="shared" si="1"/>
        <v>64.3</v>
      </c>
      <c r="H21" s="167">
        <f t="shared" si="0"/>
        <v>61.52</v>
      </c>
    </row>
    <row r="22" spans="1:8" ht="15.75" customHeight="1" x14ac:dyDescent="0.2">
      <c r="A22" s="152" t="s">
        <v>198</v>
      </c>
      <c r="B22" s="168">
        <f t="shared" si="3"/>
        <v>67.150000000000006</v>
      </c>
      <c r="C22" s="167">
        <f t="shared" si="2"/>
        <v>64.239999999999995</v>
      </c>
      <c r="E22" s="151"/>
      <c r="F22" s="152" t="s">
        <v>198</v>
      </c>
      <c r="G22" s="168">
        <f t="shared" si="1"/>
        <v>64.150000000000006</v>
      </c>
      <c r="H22" s="167">
        <f t="shared" si="0"/>
        <v>61.37</v>
      </c>
    </row>
    <row r="23" spans="1:8" ht="15.75" customHeight="1" x14ac:dyDescent="0.2">
      <c r="A23" s="152" t="s">
        <v>199</v>
      </c>
      <c r="B23" s="168">
        <f t="shared" si="3"/>
        <v>67</v>
      </c>
      <c r="C23" s="167">
        <f t="shared" si="2"/>
        <v>64.099999999999994</v>
      </c>
      <c r="E23" s="151"/>
      <c r="F23" s="152" t="s">
        <v>199</v>
      </c>
      <c r="G23" s="168">
        <f t="shared" si="1"/>
        <v>64</v>
      </c>
      <c r="H23" s="167">
        <f t="shared" si="0"/>
        <v>61.23</v>
      </c>
    </row>
    <row r="24" spans="1:8" x14ac:dyDescent="0.2">
      <c r="B24" s="151"/>
      <c r="C24" s="151"/>
    </row>
    <row r="25" spans="1:8" x14ac:dyDescent="0.2">
      <c r="B25" s="151"/>
      <c r="C25" s="151"/>
    </row>
  </sheetData>
  <mergeCells count="2">
    <mergeCell ref="A1:C1"/>
    <mergeCell ref="F1:H1"/>
  </mergeCell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88A40-5D83-4B7A-A4B2-035AA65360BE}">
  <sheetPr>
    <tabColor theme="5" tint="0.59999389629810485"/>
  </sheetPr>
  <dimension ref="A1:L55"/>
  <sheetViews>
    <sheetView topLeftCell="A19" zoomScaleNormal="100" workbookViewId="0">
      <selection activeCell="I17" sqref="I17"/>
    </sheetView>
  </sheetViews>
  <sheetFormatPr defaultColWidth="8.875" defaultRowHeight="12" x14ac:dyDescent="0.15"/>
  <cols>
    <col min="1" max="3" width="10.125" style="128" customWidth="1"/>
    <col min="4" max="4" width="12.25" style="128" customWidth="1"/>
    <col min="5" max="12" width="10.125" style="128" customWidth="1"/>
    <col min="13" max="16384" width="8.875" style="128"/>
  </cols>
  <sheetData>
    <row r="1" spans="1:12" ht="30" customHeight="1" x14ac:dyDescent="0.45">
      <c r="A1" s="206" t="s">
        <v>150</v>
      </c>
      <c r="B1" s="206"/>
      <c r="C1" s="206"/>
      <c r="D1" s="206"/>
      <c r="E1" s="206"/>
      <c r="F1" s="206"/>
      <c r="G1" s="206"/>
      <c r="H1" s="206"/>
      <c r="I1" s="206"/>
      <c r="J1" s="206"/>
      <c r="K1" s="206"/>
      <c r="L1" s="206"/>
    </row>
    <row r="2" spans="1:12" ht="37.15" customHeight="1" x14ac:dyDescent="0.3">
      <c r="A2" s="207" t="s">
        <v>172</v>
      </c>
      <c r="B2" s="207"/>
      <c r="C2" s="207"/>
      <c r="D2" s="207"/>
      <c r="E2" s="207"/>
      <c r="F2" s="207"/>
      <c r="G2" s="207"/>
      <c r="H2" s="207"/>
      <c r="I2" s="207"/>
      <c r="J2" s="207"/>
      <c r="K2" s="207"/>
      <c r="L2" s="207"/>
    </row>
    <row r="3" spans="1:12" ht="13.5" thickBot="1" x14ac:dyDescent="0.25">
      <c r="A3" s="208" t="s">
        <v>48</v>
      </c>
      <c r="B3" s="208"/>
      <c r="C3" s="208"/>
      <c r="D3" s="208"/>
      <c r="E3" s="208"/>
      <c r="F3" s="208"/>
      <c r="G3" s="208"/>
      <c r="H3" s="208"/>
      <c r="I3" s="208"/>
      <c r="J3" s="208"/>
      <c r="K3" s="208"/>
      <c r="L3" s="208"/>
    </row>
    <row r="4" spans="1:12" ht="36" customHeight="1" thickBot="1" x14ac:dyDescent="0.3">
      <c r="A4" s="209" t="s">
        <v>112</v>
      </c>
      <c r="B4" s="211"/>
      <c r="C4" s="212" t="s">
        <v>60</v>
      </c>
      <c r="D4" s="213"/>
      <c r="E4" s="213"/>
      <c r="F4" s="213"/>
      <c r="G4" s="214"/>
      <c r="H4" s="215" t="s">
        <v>113</v>
      </c>
      <c r="I4" s="216"/>
      <c r="J4" s="216"/>
      <c r="K4" s="216"/>
      <c r="L4" s="217"/>
    </row>
    <row r="5" spans="1:12" ht="128.44999999999999" customHeight="1" thickBot="1" x14ac:dyDescent="0.25">
      <c r="A5" s="116" t="s">
        <v>4</v>
      </c>
      <c r="B5" s="116" t="s">
        <v>116</v>
      </c>
      <c r="C5" s="117" t="s">
        <v>117</v>
      </c>
      <c r="D5" s="118" t="s">
        <v>118</v>
      </c>
      <c r="E5" s="119" t="s">
        <v>119</v>
      </c>
      <c r="F5" s="120" t="s">
        <v>120</v>
      </c>
      <c r="G5" s="120" t="s">
        <v>121</v>
      </c>
      <c r="H5" s="121" t="s">
        <v>122</v>
      </c>
      <c r="I5" s="122" t="s">
        <v>123</v>
      </c>
      <c r="J5" s="123" t="s">
        <v>124</v>
      </c>
      <c r="K5" s="123" t="s">
        <v>125</v>
      </c>
      <c r="L5" s="123" t="s">
        <v>126</v>
      </c>
    </row>
    <row r="6" spans="1:12" ht="15" customHeight="1" x14ac:dyDescent="0.2">
      <c r="A6" s="124" t="s">
        <v>6</v>
      </c>
      <c r="B6" s="125">
        <v>3.569</v>
      </c>
      <c r="C6" s="125">
        <v>4.4619999999999997</v>
      </c>
      <c r="D6" s="126">
        <v>200120</v>
      </c>
      <c r="E6" s="125">
        <v>0.82199999999999995</v>
      </c>
      <c r="F6" s="126">
        <v>3700</v>
      </c>
      <c r="G6" s="126">
        <v>6105</v>
      </c>
      <c r="H6" s="164">
        <v>0.40310000000000001</v>
      </c>
      <c r="I6" s="126">
        <v>19240</v>
      </c>
      <c r="J6" s="126">
        <v>2965</v>
      </c>
      <c r="K6" s="126">
        <v>3885</v>
      </c>
      <c r="L6" s="126">
        <v>22120</v>
      </c>
    </row>
    <row r="7" spans="1:12" ht="15" customHeight="1" x14ac:dyDescent="0.2">
      <c r="A7" s="124">
        <v>6</v>
      </c>
      <c r="B7" s="125">
        <v>3.448</v>
      </c>
      <c r="C7" s="125">
        <v>4.4619999999999997</v>
      </c>
      <c r="D7" s="126">
        <v>200120</v>
      </c>
      <c r="E7" s="125">
        <v>0.85199999999999998</v>
      </c>
      <c r="F7" s="126">
        <v>3835</v>
      </c>
      <c r="G7" s="126">
        <v>6325</v>
      </c>
      <c r="H7" s="164">
        <v>0.40310000000000001</v>
      </c>
      <c r="I7" s="126">
        <v>19240</v>
      </c>
      <c r="J7" s="126">
        <v>2965</v>
      </c>
      <c r="K7" s="126">
        <v>3885</v>
      </c>
      <c r="L7" s="126">
        <v>22120</v>
      </c>
    </row>
    <row r="8" spans="1:12" ht="15" customHeight="1" x14ac:dyDescent="0.2">
      <c r="A8" s="124">
        <v>7</v>
      </c>
      <c r="B8" s="125">
        <v>3.3319999999999999</v>
      </c>
      <c r="C8" s="125">
        <v>4.4619999999999997</v>
      </c>
      <c r="D8" s="126">
        <v>200120</v>
      </c>
      <c r="E8" s="125">
        <v>0.88200000000000001</v>
      </c>
      <c r="F8" s="126">
        <v>3970</v>
      </c>
      <c r="G8" s="126">
        <v>6550</v>
      </c>
      <c r="H8" s="164">
        <v>0.40310000000000001</v>
      </c>
      <c r="I8" s="126">
        <v>19240</v>
      </c>
      <c r="J8" s="126">
        <v>2965</v>
      </c>
      <c r="K8" s="126">
        <v>3885</v>
      </c>
      <c r="L8" s="126">
        <v>22120</v>
      </c>
    </row>
    <row r="9" spans="1:12" ht="15" customHeight="1" x14ac:dyDescent="0.2">
      <c r="A9" s="124">
        <v>8</v>
      </c>
      <c r="B9" s="125">
        <v>3.22</v>
      </c>
      <c r="C9" s="125">
        <v>4.4619999999999997</v>
      </c>
      <c r="D9" s="126">
        <v>200120</v>
      </c>
      <c r="E9" s="125">
        <v>0.91300000000000003</v>
      </c>
      <c r="F9" s="126">
        <v>4110</v>
      </c>
      <c r="G9" s="126">
        <v>6780</v>
      </c>
      <c r="H9" s="164">
        <v>0.40310000000000001</v>
      </c>
      <c r="I9" s="126">
        <v>19240</v>
      </c>
      <c r="J9" s="126">
        <v>2965</v>
      </c>
      <c r="K9" s="126">
        <v>3885</v>
      </c>
      <c r="L9" s="126">
        <v>22120</v>
      </c>
    </row>
    <row r="10" spans="1:12" ht="15" customHeight="1" x14ac:dyDescent="0.2">
      <c r="A10" s="124">
        <v>9</v>
      </c>
      <c r="B10" s="125">
        <v>3.1120000000000001</v>
      </c>
      <c r="C10" s="125">
        <v>4.4619999999999997</v>
      </c>
      <c r="D10" s="126">
        <v>200120</v>
      </c>
      <c r="E10" s="125">
        <v>0.94450000000000001</v>
      </c>
      <c r="F10" s="126">
        <v>4250</v>
      </c>
      <c r="G10" s="126">
        <v>7015</v>
      </c>
      <c r="H10" s="164">
        <v>0.40310000000000001</v>
      </c>
      <c r="I10" s="126">
        <v>19240</v>
      </c>
      <c r="J10" s="126">
        <v>2965</v>
      </c>
      <c r="K10" s="126">
        <v>3885</v>
      </c>
      <c r="L10" s="126">
        <v>22120</v>
      </c>
    </row>
    <row r="11" spans="1:12" ht="15" customHeight="1" x14ac:dyDescent="0.2">
      <c r="A11" s="124">
        <v>10</v>
      </c>
      <c r="B11" s="125">
        <v>3.008</v>
      </c>
      <c r="C11" s="125">
        <v>4.4619999999999997</v>
      </c>
      <c r="D11" s="126">
        <v>200120</v>
      </c>
      <c r="E11" s="125">
        <v>0.97699999999999998</v>
      </c>
      <c r="F11" s="126">
        <v>4395</v>
      </c>
      <c r="G11" s="126">
        <v>7255</v>
      </c>
      <c r="H11" s="164">
        <v>0.40310000000000001</v>
      </c>
      <c r="I11" s="126">
        <v>19240</v>
      </c>
      <c r="J11" s="126">
        <v>2965</v>
      </c>
      <c r="K11" s="126">
        <v>3885</v>
      </c>
      <c r="L11" s="126">
        <v>22120</v>
      </c>
    </row>
    <row r="12" spans="1:12" ht="15" customHeight="1" x14ac:dyDescent="0.2">
      <c r="A12" s="124">
        <v>11</v>
      </c>
      <c r="B12" s="125">
        <v>2.907</v>
      </c>
      <c r="C12" s="125">
        <v>4.4619999999999997</v>
      </c>
      <c r="D12" s="126">
        <v>200120</v>
      </c>
      <c r="E12" s="125">
        <v>1.0109999999999999</v>
      </c>
      <c r="F12" s="126">
        <v>4550</v>
      </c>
      <c r="G12" s="126">
        <v>7505</v>
      </c>
      <c r="H12" s="164">
        <v>0.40310000000000001</v>
      </c>
      <c r="I12" s="126">
        <v>19240</v>
      </c>
      <c r="J12" s="126">
        <v>2965</v>
      </c>
      <c r="K12" s="126">
        <v>3885</v>
      </c>
      <c r="L12" s="126">
        <v>22120</v>
      </c>
    </row>
    <row r="13" spans="1:12" ht="15" customHeight="1" x14ac:dyDescent="0.2">
      <c r="A13" s="124">
        <v>12</v>
      </c>
      <c r="B13" s="125">
        <v>2.81</v>
      </c>
      <c r="C13" s="125">
        <v>4.4619999999999997</v>
      </c>
      <c r="D13" s="126">
        <v>200120</v>
      </c>
      <c r="E13" s="125">
        <v>1.046</v>
      </c>
      <c r="F13" s="126">
        <v>4705</v>
      </c>
      <c r="G13" s="126">
        <v>7765</v>
      </c>
      <c r="H13" s="164">
        <v>0.40310000000000001</v>
      </c>
      <c r="I13" s="126">
        <v>19240</v>
      </c>
      <c r="J13" s="126">
        <v>2965</v>
      </c>
      <c r="K13" s="126">
        <v>3885</v>
      </c>
      <c r="L13" s="126">
        <v>22120</v>
      </c>
    </row>
    <row r="14" spans="1:12" ht="15" customHeight="1" x14ac:dyDescent="0.2">
      <c r="A14" s="124">
        <v>13</v>
      </c>
      <c r="B14" s="125">
        <v>2.7170000000000001</v>
      </c>
      <c r="C14" s="125">
        <v>4.4619999999999997</v>
      </c>
      <c r="D14" s="126">
        <v>200120</v>
      </c>
      <c r="E14" s="125">
        <v>1.0820000000000001</v>
      </c>
      <c r="F14" s="126">
        <v>4870</v>
      </c>
      <c r="G14" s="126">
        <v>8035</v>
      </c>
      <c r="H14" s="164">
        <v>0.40310000000000001</v>
      </c>
      <c r="I14" s="126">
        <v>19240</v>
      </c>
      <c r="J14" s="126">
        <v>2965</v>
      </c>
      <c r="K14" s="126">
        <v>3885</v>
      </c>
      <c r="L14" s="126">
        <v>22120</v>
      </c>
    </row>
    <row r="15" spans="1:12" ht="15" customHeight="1" x14ac:dyDescent="0.2">
      <c r="A15" s="124">
        <v>14</v>
      </c>
      <c r="B15" s="125">
        <v>2.6259999999999999</v>
      </c>
      <c r="C15" s="125">
        <v>4.4619999999999997</v>
      </c>
      <c r="D15" s="126">
        <v>200120</v>
      </c>
      <c r="E15" s="125">
        <v>1.119</v>
      </c>
      <c r="F15" s="126">
        <v>5035</v>
      </c>
      <c r="G15" s="126">
        <v>8310</v>
      </c>
      <c r="H15" s="164">
        <v>0.40310000000000001</v>
      </c>
      <c r="I15" s="126">
        <v>19240</v>
      </c>
      <c r="J15" s="126">
        <v>2965</v>
      </c>
      <c r="K15" s="126">
        <v>3885</v>
      </c>
      <c r="L15" s="126">
        <v>22120</v>
      </c>
    </row>
    <row r="16" spans="1:12" ht="15" customHeight="1" x14ac:dyDescent="0.2">
      <c r="A16" s="124">
        <v>15</v>
      </c>
      <c r="B16" s="125">
        <v>2.5390000000000001</v>
      </c>
      <c r="C16" s="125">
        <v>4.4619999999999997</v>
      </c>
      <c r="D16" s="126">
        <v>200120</v>
      </c>
      <c r="E16" s="125">
        <v>1.1579999999999999</v>
      </c>
      <c r="F16" s="126">
        <v>5210</v>
      </c>
      <c r="G16" s="126">
        <v>8600</v>
      </c>
      <c r="H16" s="164">
        <v>0.40310000000000001</v>
      </c>
      <c r="I16" s="126">
        <v>19240</v>
      </c>
      <c r="J16" s="126">
        <v>2965</v>
      </c>
      <c r="K16" s="126">
        <v>3885</v>
      </c>
      <c r="L16" s="126">
        <v>22120</v>
      </c>
    </row>
    <row r="17" spans="1:12" ht="15" customHeight="1" x14ac:dyDescent="0.2">
      <c r="A17" s="124">
        <v>16</v>
      </c>
      <c r="B17" s="125">
        <v>2.4540000000000002</v>
      </c>
      <c r="C17" s="125">
        <v>4.4619999999999997</v>
      </c>
      <c r="D17" s="126">
        <v>200120</v>
      </c>
      <c r="E17" s="125">
        <v>1.1970000000000001</v>
      </c>
      <c r="F17" s="126">
        <v>5385</v>
      </c>
      <c r="G17" s="126">
        <v>8890</v>
      </c>
      <c r="H17" s="164">
        <v>0.40310000000000001</v>
      </c>
      <c r="I17" s="126">
        <v>19240</v>
      </c>
      <c r="J17" s="126">
        <v>2965</v>
      </c>
      <c r="K17" s="126">
        <v>3885</v>
      </c>
      <c r="L17" s="126">
        <v>22120</v>
      </c>
    </row>
    <row r="18" spans="1:12" ht="15" customHeight="1" x14ac:dyDescent="0.2">
      <c r="A18" s="124">
        <v>17</v>
      </c>
      <c r="B18" s="125">
        <v>2.3730000000000002</v>
      </c>
      <c r="C18" s="125">
        <v>4.4619999999999997</v>
      </c>
      <c r="D18" s="126">
        <v>200120</v>
      </c>
      <c r="E18" s="125">
        <v>1.238</v>
      </c>
      <c r="F18" s="126">
        <v>5570</v>
      </c>
      <c r="G18" s="126">
        <v>9190</v>
      </c>
      <c r="H18" s="164">
        <v>0.40310000000000001</v>
      </c>
      <c r="I18" s="126">
        <v>19240</v>
      </c>
      <c r="J18" s="126">
        <v>2965</v>
      </c>
      <c r="K18" s="126">
        <v>3885</v>
      </c>
      <c r="L18" s="126">
        <v>22120</v>
      </c>
    </row>
    <row r="19" spans="1:12" ht="15" customHeight="1" x14ac:dyDescent="0.2">
      <c r="A19" s="124">
        <v>18</v>
      </c>
      <c r="B19" s="125">
        <v>2.294</v>
      </c>
      <c r="C19" s="125">
        <v>4.4619999999999997</v>
      </c>
      <c r="D19" s="126">
        <v>200120</v>
      </c>
      <c r="E19" s="125">
        <v>1.28</v>
      </c>
      <c r="F19" s="126">
        <v>5760</v>
      </c>
      <c r="G19" s="126">
        <v>9505</v>
      </c>
      <c r="H19" s="164">
        <v>0.40310000000000001</v>
      </c>
      <c r="I19" s="126">
        <v>19240</v>
      </c>
      <c r="J19" s="126">
        <v>2965</v>
      </c>
      <c r="K19" s="126">
        <v>3885</v>
      </c>
      <c r="L19" s="126">
        <v>22120</v>
      </c>
    </row>
    <row r="20" spans="1:12" ht="15" customHeight="1" x14ac:dyDescent="0.2">
      <c r="A20" s="124">
        <v>19</v>
      </c>
      <c r="B20" s="125">
        <v>2.218</v>
      </c>
      <c r="C20" s="125">
        <v>4.4619999999999997</v>
      </c>
      <c r="D20" s="126">
        <v>200120</v>
      </c>
      <c r="E20" s="125">
        <v>1.323</v>
      </c>
      <c r="F20" s="126">
        <v>5955</v>
      </c>
      <c r="G20" s="126">
        <v>9825</v>
      </c>
      <c r="H20" s="164">
        <v>0.40310000000000001</v>
      </c>
      <c r="I20" s="126">
        <v>19240</v>
      </c>
      <c r="J20" s="126">
        <v>2965</v>
      </c>
      <c r="K20" s="126">
        <v>3885</v>
      </c>
      <c r="L20" s="126">
        <v>22120</v>
      </c>
    </row>
    <row r="21" spans="1:12" ht="15" customHeight="1" x14ac:dyDescent="0.2">
      <c r="A21" s="124">
        <v>20</v>
      </c>
      <c r="B21" s="125">
        <v>2.145</v>
      </c>
      <c r="C21" s="125">
        <v>4.4619999999999997</v>
      </c>
      <c r="D21" s="126">
        <v>200120</v>
      </c>
      <c r="E21" s="125">
        <v>1.3680000000000001</v>
      </c>
      <c r="F21" s="126">
        <v>6155</v>
      </c>
      <c r="G21" s="126">
        <v>10155</v>
      </c>
      <c r="H21" s="164">
        <v>0.40310000000000001</v>
      </c>
      <c r="I21" s="126">
        <v>19240</v>
      </c>
      <c r="J21" s="126">
        <v>2965</v>
      </c>
      <c r="K21" s="126">
        <v>3885</v>
      </c>
      <c r="L21" s="126">
        <v>22120</v>
      </c>
    </row>
    <row r="22" spans="1:12" ht="15" customHeight="1" x14ac:dyDescent="0.2">
      <c r="A22" s="124">
        <v>21</v>
      </c>
      <c r="B22" s="125">
        <v>2.0739999999999998</v>
      </c>
      <c r="C22" s="125">
        <v>4.4619999999999997</v>
      </c>
      <c r="D22" s="126">
        <v>200120</v>
      </c>
      <c r="E22" s="125">
        <v>1.415</v>
      </c>
      <c r="F22" s="126">
        <v>6370</v>
      </c>
      <c r="G22" s="126">
        <v>10505</v>
      </c>
      <c r="H22" s="164">
        <v>0.40310000000000001</v>
      </c>
      <c r="I22" s="126">
        <v>19240</v>
      </c>
      <c r="J22" s="126">
        <v>2965</v>
      </c>
      <c r="K22" s="126">
        <v>3885</v>
      </c>
      <c r="L22" s="126">
        <v>22120</v>
      </c>
    </row>
    <row r="23" spans="1:12" ht="15" customHeight="1" x14ac:dyDescent="0.2">
      <c r="A23" s="124">
        <v>22</v>
      </c>
      <c r="B23" s="125">
        <v>2.0059999999999998</v>
      </c>
      <c r="C23" s="125">
        <v>4.4619999999999997</v>
      </c>
      <c r="D23" s="126">
        <v>200120</v>
      </c>
      <c r="E23" s="125">
        <v>1.4630000000000001</v>
      </c>
      <c r="F23" s="126">
        <v>6585</v>
      </c>
      <c r="G23" s="126">
        <v>10865</v>
      </c>
      <c r="H23" s="164">
        <v>0.40310000000000001</v>
      </c>
      <c r="I23" s="126">
        <v>19240</v>
      </c>
      <c r="J23" s="126">
        <v>2965</v>
      </c>
      <c r="K23" s="126">
        <v>3885</v>
      </c>
      <c r="L23" s="126">
        <v>22120</v>
      </c>
    </row>
    <row r="24" spans="1:12" ht="15" customHeight="1" x14ac:dyDescent="0.2">
      <c r="A24" s="124">
        <v>23</v>
      </c>
      <c r="B24" s="125">
        <v>1.94</v>
      </c>
      <c r="C24" s="125">
        <v>4.4619999999999997</v>
      </c>
      <c r="D24" s="126">
        <v>200120</v>
      </c>
      <c r="E24" s="125">
        <v>1.512</v>
      </c>
      <c r="F24" s="126">
        <v>6805</v>
      </c>
      <c r="G24" s="126">
        <v>11225</v>
      </c>
      <c r="H24" s="164">
        <v>0.40310000000000001</v>
      </c>
      <c r="I24" s="126">
        <v>19240</v>
      </c>
      <c r="J24" s="126">
        <v>2965</v>
      </c>
      <c r="K24" s="126">
        <v>3885</v>
      </c>
      <c r="L24" s="126">
        <v>22120</v>
      </c>
    </row>
    <row r="25" spans="1:12" ht="15" customHeight="1" x14ac:dyDescent="0.2">
      <c r="A25" s="124">
        <v>24</v>
      </c>
      <c r="B25" s="125">
        <v>1.8759999999999999</v>
      </c>
      <c r="C25" s="125">
        <v>4.4619999999999997</v>
      </c>
      <c r="D25" s="126">
        <v>200120</v>
      </c>
      <c r="E25" s="125">
        <v>1.5640000000000001</v>
      </c>
      <c r="F25" s="126">
        <v>7040</v>
      </c>
      <c r="G25" s="126">
        <v>11615</v>
      </c>
      <c r="H25" s="164">
        <v>0.40310000000000001</v>
      </c>
      <c r="I25" s="126">
        <v>19240</v>
      </c>
      <c r="J25" s="126">
        <v>2965</v>
      </c>
      <c r="K25" s="126">
        <v>3885</v>
      </c>
      <c r="L25" s="126">
        <v>22120</v>
      </c>
    </row>
    <row r="26" spans="1:12" ht="15" customHeight="1" x14ac:dyDescent="0.2">
      <c r="A26" s="124">
        <v>25</v>
      </c>
      <c r="B26" s="125">
        <v>1.8140000000000001</v>
      </c>
      <c r="C26" s="125">
        <v>4.4619999999999997</v>
      </c>
      <c r="D26" s="126">
        <v>200120</v>
      </c>
      <c r="E26" s="125">
        <v>1.617</v>
      </c>
      <c r="F26" s="126">
        <v>7275</v>
      </c>
      <c r="G26" s="126">
        <v>12005</v>
      </c>
      <c r="H26" s="164">
        <v>0.40310000000000001</v>
      </c>
      <c r="I26" s="126">
        <v>19240</v>
      </c>
      <c r="J26" s="126">
        <v>2965</v>
      </c>
      <c r="K26" s="126">
        <v>3885</v>
      </c>
      <c r="L26" s="126">
        <v>22120</v>
      </c>
    </row>
    <row r="27" spans="1:12" ht="15" customHeight="1" x14ac:dyDescent="0.2">
      <c r="A27" s="124">
        <v>26</v>
      </c>
      <c r="B27" s="125">
        <v>1.7549999999999999</v>
      </c>
      <c r="C27" s="125">
        <v>4.4619999999999997</v>
      </c>
      <c r="D27" s="126">
        <v>200120</v>
      </c>
      <c r="E27" s="125">
        <v>1.671</v>
      </c>
      <c r="F27" s="126">
        <v>7520</v>
      </c>
      <c r="G27" s="126">
        <v>12405</v>
      </c>
      <c r="H27" s="164">
        <v>0.40310000000000001</v>
      </c>
      <c r="I27" s="126">
        <v>19240</v>
      </c>
      <c r="J27" s="126">
        <v>2965</v>
      </c>
      <c r="K27" s="126">
        <v>3885</v>
      </c>
      <c r="L27" s="126">
        <v>22120</v>
      </c>
    </row>
    <row r="28" spans="1:12" ht="15" customHeight="1" x14ac:dyDescent="0.2">
      <c r="A28" s="124">
        <v>27</v>
      </c>
      <c r="B28" s="125">
        <v>1.6970000000000001</v>
      </c>
      <c r="C28" s="125">
        <v>4.4619999999999997</v>
      </c>
      <c r="D28" s="126">
        <v>200120</v>
      </c>
      <c r="E28" s="125">
        <v>1.728</v>
      </c>
      <c r="F28" s="126">
        <v>7775</v>
      </c>
      <c r="G28" s="126">
        <v>12830</v>
      </c>
      <c r="H28" s="164">
        <v>0.40310000000000001</v>
      </c>
      <c r="I28" s="126">
        <v>19240</v>
      </c>
      <c r="J28" s="126">
        <v>2965</v>
      </c>
      <c r="K28" s="126">
        <v>3885</v>
      </c>
      <c r="L28" s="126">
        <v>22120</v>
      </c>
    </row>
    <row r="29" spans="1:12" ht="15" customHeight="1" x14ac:dyDescent="0.2">
      <c r="A29" s="124">
        <v>28</v>
      </c>
      <c r="B29" s="125">
        <v>1.6419999999999999</v>
      </c>
      <c r="C29" s="125">
        <v>4.4619999999999997</v>
      </c>
      <c r="D29" s="126">
        <v>200120</v>
      </c>
      <c r="E29" s="125">
        <v>1.786</v>
      </c>
      <c r="F29" s="126">
        <v>8035</v>
      </c>
      <c r="G29" s="126">
        <v>13260</v>
      </c>
      <c r="H29" s="164">
        <v>0.40310000000000001</v>
      </c>
      <c r="I29" s="126">
        <v>19240</v>
      </c>
      <c r="J29" s="126">
        <v>2965</v>
      </c>
      <c r="K29" s="126">
        <v>3885</v>
      </c>
      <c r="L29" s="126">
        <v>22120</v>
      </c>
    </row>
    <row r="30" spans="1:12" ht="15" customHeight="1" x14ac:dyDescent="0.2">
      <c r="A30" s="124">
        <v>29</v>
      </c>
      <c r="B30" s="125">
        <v>1.5880000000000001</v>
      </c>
      <c r="C30" s="125">
        <v>4.4619999999999997</v>
      </c>
      <c r="D30" s="126">
        <v>200120</v>
      </c>
      <c r="E30" s="125">
        <v>1.847</v>
      </c>
      <c r="F30" s="126">
        <v>8310</v>
      </c>
      <c r="G30" s="126">
        <v>13715</v>
      </c>
      <c r="H30" s="164">
        <v>0.40310000000000001</v>
      </c>
      <c r="I30" s="126">
        <v>19240</v>
      </c>
      <c r="J30" s="126">
        <v>2965</v>
      </c>
      <c r="K30" s="126">
        <v>3885</v>
      </c>
      <c r="L30" s="126">
        <v>22120</v>
      </c>
    </row>
    <row r="31" spans="1:12" ht="15" customHeight="1" x14ac:dyDescent="0.2">
      <c r="A31" s="124">
        <v>30</v>
      </c>
      <c r="B31" s="125">
        <v>1.536</v>
      </c>
      <c r="C31" s="125">
        <v>4.4619999999999997</v>
      </c>
      <c r="D31" s="126">
        <v>200120</v>
      </c>
      <c r="E31" s="125">
        <v>1.91</v>
      </c>
      <c r="F31" s="126">
        <v>8595</v>
      </c>
      <c r="G31" s="126">
        <v>14180</v>
      </c>
      <c r="H31" s="164">
        <v>0.40310000000000001</v>
      </c>
      <c r="I31" s="126">
        <v>19240</v>
      </c>
      <c r="J31" s="126">
        <v>2965</v>
      </c>
      <c r="K31" s="126">
        <v>3885</v>
      </c>
      <c r="L31" s="126">
        <v>22120</v>
      </c>
    </row>
    <row r="32" spans="1:12" ht="15" customHeight="1" x14ac:dyDescent="0.2">
      <c r="A32" s="124">
        <v>31</v>
      </c>
      <c r="B32" s="125">
        <v>1.4850000000000001</v>
      </c>
      <c r="C32" s="125">
        <v>4.4619999999999997</v>
      </c>
      <c r="D32" s="126">
        <v>200120</v>
      </c>
      <c r="E32" s="125">
        <v>1.9750000000000001</v>
      </c>
      <c r="F32" s="126">
        <v>8890</v>
      </c>
      <c r="G32" s="126">
        <v>14665</v>
      </c>
      <c r="H32" s="164">
        <v>0.40310000000000001</v>
      </c>
      <c r="I32" s="126">
        <v>19240</v>
      </c>
      <c r="J32" s="126">
        <v>2965</v>
      </c>
      <c r="K32" s="126">
        <v>3885</v>
      </c>
      <c r="L32" s="126">
        <v>22120</v>
      </c>
    </row>
    <row r="33" spans="1:12" ht="15" customHeight="1" x14ac:dyDescent="0.2">
      <c r="A33" s="124">
        <v>32</v>
      </c>
      <c r="B33" s="125">
        <v>1.4370000000000001</v>
      </c>
      <c r="C33" s="125">
        <v>4.4619999999999997</v>
      </c>
      <c r="D33" s="126">
        <v>200120</v>
      </c>
      <c r="E33" s="125">
        <v>2.0419999999999998</v>
      </c>
      <c r="F33" s="126">
        <v>9190</v>
      </c>
      <c r="G33" s="126">
        <v>15160</v>
      </c>
      <c r="H33" s="164">
        <v>0.40310000000000001</v>
      </c>
      <c r="I33" s="126">
        <v>19240</v>
      </c>
      <c r="J33" s="126">
        <v>2965</v>
      </c>
      <c r="K33" s="126">
        <v>3885</v>
      </c>
      <c r="L33" s="126">
        <v>22120</v>
      </c>
    </row>
    <row r="34" spans="1:12" ht="15" customHeight="1" x14ac:dyDescent="0.2">
      <c r="A34" s="124">
        <v>33</v>
      </c>
      <c r="B34" s="125">
        <v>1.39</v>
      </c>
      <c r="C34" s="125">
        <v>4.4619999999999997</v>
      </c>
      <c r="D34" s="126">
        <v>200120</v>
      </c>
      <c r="E34" s="125">
        <v>2.1110000000000002</v>
      </c>
      <c r="F34" s="126">
        <v>9500</v>
      </c>
      <c r="G34" s="126">
        <v>15675</v>
      </c>
      <c r="H34" s="164">
        <v>0.40310000000000001</v>
      </c>
      <c r="I34" s="126">
        <v>19240</v>
      </c>
      <c r="J34" s="126">
        <v>2965</v>
      </c>
      <c r="K34" s="126">
        <v>3885</v>
      </c>
      <c r="L34" s="126">
        <v>22120</v>
      </c>
    </row>
    <row r="35" spans="1:12" ht="15" customHeight="1" x14ac:dyDescent="0.2">
      <c r="A35" s="124">
        <v>34</v>
      </c>
      <c r="B35" s="125">
        <v>1.3440000000000001</v>
      </c>
      <c r="C35" s="125">
        <v>4.4619999999999997</v>
      </c>
      <c r="D35" s="126">
        <v>200120</v>
      </c>
      <c r="E35" s="125">
        <v>2.1829999999999998</v>
      </c>
      <c r="F35" s="126">
        <v>9825</v>
      </c>
      <c r="G35" s="126">
        <v>16210</v>
      </c>
      <c r="H35" s="164">
        <v>0.40310000000000001</v>
      </c>
      <c r="I35" s="126">
        <v>19240</v>
      </c>
      <c r="J35" s="126">
        <v>2965</v>
      </c>
      <c r="K35" s="126">
        <v>3885</v>
      </c>
      <c r="L35" s="126">
        <v>22120</v>
      </c>
    </row>
    <row r="36" spans="1:12" ht="15" customHeight="1" x14ac:dyDescent="0.2">
      <c r="A36" s="124">
        <v>35</v>
      </c>
      <c r="B36" s="125">
        <v>1.3</v>
      </c>
      <c r="C36" s="125">
        <v>4.4619999999999997</v>
      </c>
      <c r="D36" s="126">
        <v>200120</v>
      </c>
      <c r="E36" s="125">
        <v>2.258</v>
      </c>
      <c r="F36" s="126">
        <v>10160</v>
      </c>
      <c r="G36" s="126">
        <v>16765</v>
      </c>
      <c r="H36" s="164">
        <v>0.40310000000000001</v>
      </c>
      <c r="I36" s="126">
        <v>19240</v>
      </c>
      <c r="J36" s="126">
        <v>2965</v>
      </c>
      <c r="K36" s="126">
        <v>3885</v>
      </c>
      <c r="L36" s="126">
        <v>22120</v>
      </c>
    </row>
    <row r="37" spans="1:12" ht="15" customHeight="1" x14ac:dyDescent="0.2">
      <c r="A37" s="124">
        <v>36</v>
      </c>
      <c r="B37" s="125">
        <v>1.2569999999999999</v>
      </c>
      <c r="C37" s="125">
        <v>4.4619999999999997</v>
      </c>
      <c r="D37" s="126">
        <v>200120</v>
      </c>
      <c r="E37" s="125">
        <v>2.335</v>
      </c>
      <c r="F37" s="126">
        <v>10510</v>
      </c>
      <c r="G37" s="126">
        <v>17335</v>
      </c>
      <c r="H37" s="164">
        <v>0.40310000000000001</v>
      </c>
      <c r="I37" s="126">
        <v>19240</v>
      </c>
      <c r="J37" s="126">
        <v>2965</v>
      </c>
      <c r="K37" s="126">
        <v>3885</v>
      </c>
      <c r="L37" s="126">
        <v>22120</v>
      </c>
    </row>
    <row r="38" spans="1:12" ht="15" customHeight="1" x14ac:dyDescent="0.2">
      <c r="A38" s="124">
        <v>37</v>
      </c>
      <c r="B38" s="125">
        <v>1.216</v>
      </c>
      <c r="C38" s="125">
        <v>4.4619999999999997</v>
      </c>
      <c r="D38" s="126">
        <v>200120</v>
      </c>
      <c r="E38" s="125">
        <v>2.415</v>
      </c>
      <c r="F38" s="126">
        <v>10870</v>
      </c>
      <c r="G38" s="126">
        <v>17930</v>
      </c>
      <c r="H38" s="164">
        <v>0.40310000000000001</v>
      </c>
      <c r="I38" s="126">
        <v>19240</v>
      </c>
      <c r="J38" s="126">
        <v>2965</v>
      </c>
      <c r="K38" s="126">
        <v>3885</v>
      </c>
      <c r="L38" s="126">
        <v>22120</v>
      </c>
    </row>
    <row r="39" spans="1:12" ht="15" customHeight="1" x14ac:dyDescent="0.2">
      <c r="A39" s="124">
        <v>38</v>
      </c>
      <c r="B39" s="125">
        <v>1.1759999999999999</v>
      </c>
      <c r="C39" s="125">
        <v>4.4619999999999997</v>
      </c>
      <c r="D39" s="126">
        <v>200120</v>
      </c>
      <c r="E39" s="125">
        <v>2.4980000000000002</v>
      </c>
      <c r="F39" s="126">
        <v>11240</v>
      </c>
      <c r="G39" s="126">
        <v>18550</v>
      </c>
      <c r="H39" s="164">
        <v>0.40310000000000001</v>
      </c>
      <c r="I39" s="126">
        <v>19240</v>
      </c>
      <c r="J39" s="126">
        <v>2965</v>
      </c>
      <c r="K39" s="126">
        <v>3885</v>
      </c>
      <c r="L39" s="126">
        <v>22120</v>
      </c>
    </row>
    <row r="40" spans="1:12" ht="15" customHeight="1" x14ac:dyDescent="0.2">
      <c r="A40" s="124">
        <v>39</v>
      </c>
      <c r="B40" s="125">
        <v>1.137</v>
      </c>
      <c r="C40" s="125">
        <v>4.4619999999999997</v>
      </c>
      <c r="D40" s="126">
        <v>200120</v>
      </c>
      <c r="E40" s="125">
        <v>2.5830000000000002</v>
      </c>
      <c r="F40" s="126">
        <v>11625</v>
      </c>
      <c r="G40" s="126">
        <v>19180</v>
      </c>
      <c r="H40" s="164">
        <v>0.40310000000000001</v>
      </c>
      <c r="I40" s="126">
        <v>19240</v>
      </c>
      <c r="J40" s="126">
        <v>2965</v>
      </c>
      <c r="K40" s="126">
        <v>3885</v>
      </c>
      <c r="L40" s="126">
        <v>22120</v>
      </c>
    </row>
    <row r="41" spans="1:12" ht="15" customHeight="1" x14ac:dyDescent="0.2">
      <c r="A41" s="124">
        <v>40</v>
      </c>
      <c r="B41" s="125">
        <v>1.1000000000000001</v>
      </c>
      <c r="C41" s="125">
        <v>4.4619999999999997</v>
      </c>
      <c r="D41" s="126">
        <v>200120</v>
      </c>
      <c r="E41" s="125">
        <v>2.6720000000000002</v>
      </c>
      <c r="F41" s="126">
        <v>12025</v>
      </c>
      <c r="G41" s="126">
        <v>19840</v>
      </c>
      <c r="H41" s="164">
        <v>0.40310000000000001</v>
      </c>
      <c r="I41" s="126">
        <v>19240</v>
      </c>
      <c r="J41" s="126">
        <v>2965</v>
      </c>
      <c r="K41" s="126">
        <v>3885</v>
      </c>
      <c r="L41" s="126">
        <v>22120</v>
      </c>
    </row>
    <row r="42" spans="1:12" ht="15" customHeight="1" x14ac:dyDescent="0.2">
      <c r="A42" s="124">
        <v>41</v>
      </c>
      <c r="B42" s="125">
        <v>1.0629999999999999</v>
      </c>
      <c r="C42" s="125">
        <v>4.4619999999999997</v>
      </c>
      <c r="D42" s="126">
        <v>200120</v>
      </c>
      <c r="E42" s="125">
        <v>2.7639999999999998</v>
      </c>
      <c r="F42" s="126">
        <v>12440</v>
      </c>
      <c r="G42" s="126">
        <v>20525</v>
      </c>
      <c r="H42" s="164">
        <v>0.40310000000000001</v>
      </c>
      <c r="I42" s="126">
        <v>19240</v>
      </c>
      <c r="J42" s="126">
        <v>2965</v>
      </c>
      <c r="K42" s="126">
        <v>3885</v>
      </c>
      <c r="L42" s="126">
        <v>22120</v>
      </c>
    </row>
    <row r="43" spans="1:12" ht="15" customHeight="1" x14ac:dyDescent="0.2">
      <c r="A43" s="124">
        <v>42</v>
      </c>
      <c r="B43" s="125">
        <v>1.028</v>
      </c>
      <c r="C43" s="125">
        <v>4.4619999999999997</v>
      </c>
      <c r="D43" s="126">
        <v>200120</v>
      </c>
      <c r="E43" s="125">
        <v>2.859</v>
      </c>
      <c r="F43" s="126">
        <v>12865</v>
      </c>
      <c r="G43" s="126">
        <v>21230</v>
      </c>
      <c r="H43" s="164">
        <v>0.40310000000000001</v>
      </c>
      <c r="I43" s="126">
        <v>19240</v>
      </c>
      <c r="J43" s="126">
        <v>2965</v>
      </c>
      <c r="K43" s="126">
        <v>3885</v>
      </c>
      <c r="L43" s="126">
        <v>22120</v>
      </c>
    </row>
    <row r="44" spans="1:12" ht="15" customHeight="1" x14ac:dyDescent="0.2">
      <c r="A44" s="124">
        <v>43</v>
      </c>
      <c r="B44" s="125">
        <v>0.99399999999999999</v>
      </c>
      <c r="C44" s="125">
        <v>4.4619999999999997</v>
      </c>
      <c r="D44" s="126">
        <v>200120</v>
      </c>
      <c r="E44" s="125">
        <v>2.9580000000000002</v>
      </c>
      <c r="F44" s="126">
        <v>13310</v>
      </c>
      <c r="G44" s="126">
        <v>21965</v>
      </c>
      <c r="H44" s="164">
        <v>0.40310000000000001</v>
      </c>
      <c r="I44" s="126">
        <v>19240</v>
      </c>
      <c r="J44" s="126">
        <v>2965</v>
      </c>
      <c r="K44" s="126">
        <v>3885</v>
      </c>
      <c r="L44" s="126">
        <v>22120</v>
      </c>
    </row>
    <row r="45" spans="1:12" ht="15" customHeight="1" x14ac:dyDescent="0.2">
      <c r="A45" s="124">
        <v>44</v>
      </c>
      <c r="B45" s="125">
        <v>0.96099999999999997</v>
      </c>
      <c r="C45" s="125">
        <v>4.4619999999999997</v>
      </c>
      <c r="D45" s="126">
        <v>200120</v>
      </c>
      <c r="E45" s="125">
        <v>3.06</v>
      </c>
      <c r="F45" s="126">
        <v>13770</v>
      </c>
      <c r="G45" s="126">
        <v>22720</v>
      </c>
      <c r="H45" s="164">
        <v>0.40310000000000001</v>
      </c>
      <c r="I45" s="126">
        <v>19240</v>
      </c>
      <c r="J45" s="126">
        <v>2965</v>
      </c>
      <c r="K45" s="126">
        <v>3885</v>
      </c>
      <c r="L45" s="126">
        <v>22120</v>
      </c>
    </row>
    <row r="46" spans="1:12" ht="15" customHeight="1" x14ac:dyDescent="0.2">
      <c r="A46" s="124">
        <v>45</v>
      </c>
      <c r="B46" s="125">
        <v>0.92900000000000005</v>
      </c>
      <c r="C46" s="125">
        <v>4.4619999999999997</v>
      </c>
      <c r="D46" s="126">
        <v>200120</v>
      </c>
      <c r="E46" s="125">
        <v>3.1659999999999999</v>
      </c>
      <c r="F46" s="126">
        <v>14245</v>
      </c>
      <c r="G46" s="126">
        <v>23510</v>
      </c>
      <c r="H46" s="164">
        <v>0.40310000000000001</v>
      </c>
      <c r="I46" s="126">
        <v>19240</v>
      </c>
      <c r="J46" s="126">
        <v>2965</v>
      </c>
      <c r="K46" s="126">
        <v>3885</v>
      </c>
      <c r="L46" s="126">
        <v>22120</v>
      </c>
    </row>
    <row r="47" spans="1:12" ht="15" customHeight="1" x14ac:dyDescent="0.2">
      <c r="A47" s="124">
        <v>46</v>
      </c>
      <c r="B47" s="125">
        <v>0.89700000000000002</v>
      </c>
      <c r="C47" s="125">
        <v>4.4619999999999997</v>
      </c>
      <c r="D47" s="126">
        <v>200120</v>
      </c>
      <c r="E47" s="125">
        <v>3.2759999999999998</v>
      </c>
      <c r="F47" s="126">
        <v>14740</v>
      </c>
      <c r="G47" s="126">
        <v>24325</v>
      </c>
      <c r="H47" s="164">
        <v>0.40310000000000001</v>
      </c>
      <c r="I47" s="126">
        <v>19240</v>
      </c>
      <c r="J47" s="126">
        <v>2965</v>
      </c>
      <c r="K47" s="126">
        <v>3885</v>
      </c>
      <c r="L47" s="126">
        <v>22120</v>
      </c>
    </row>
    <row r="48" spans="1:12" ht="15" customHeight="1" x14ac:dyDescent="0.2">
      <c r="A48" s="124">
        <v>47</v>
      </c>
      <c r="B48" s="125">
        <v>0.86699999999999999</v>
      </c>
      <c r="C48" s="125">
        <v>4.4619999999999997</v>
      </c>
      <c r="D48" s="126">
        <v>200120</v>
      </c>
      <c r="E48" s="125">
        <v>3.39</v>
      </c>
      <c r="F48" s="126">
        <v>15255</v>
      </c>
      <c r="G48" s="126">
        <v>25170</v>
      </c>
      <c r="H48" s="164">
        <v>0.40310000000000001</v>
      </c>
      <c r="I48" s="126">
        <v>19240</v>
      </c>
      <c r="J48" s="126">
        <v>2965</v>
      </c>
      <c r="K48" s="126">
        <v>3885</v>
      </c>
      <c r="L48" s="126">
        <v>22120</v>
      </c>
    </row>
    <row r="49" spans="1:12" ht="15" customHeight="1" x14ac:dyDescent="0.2">
      <c r="A49" s="124">
        <v>48</v>
      </c>
      <c r="B49" s="125">
        <v>0.83799999999999997</v>
      </c>
      <c r="C49" s="125">
        <v>4.4619999999999997</v>
      </c>
      <c r="D49" s="126">
        <v>200120</v>
      </c>
      <c r="E49" s="125">
        <v>3.508</v>
      </c>
      <c r="F49" s="126">
        <v>15785</v>
      </c>
      <c r="G49" s="126">
        <v>26045</v>
      </c>
      <c r="H49" s="164">
        <v>0.40310000000000001</v>
      </c>
      <c r="I49" s="126">
        <v>19240</v>
      </c>
      <c r="J49" s="126">
        <v>2965</v>
      </c>
      <c r="K49" s="126">
        <v>3885</v>
      </c>
      <c r="L49" s="126">
        <v>22120</v>
      </c>
    </row>
    <row r="50" spans="1:12" ht="15" customHeight="1" x14ac:dyDescent="0.2">
      <c r="A50" s="124">
        <v>49</v>
      </c>
      <c r="B50" s="125">
        <v>0.80900000000000005</v>
      </c>
      <c r="C50" s="125">
        <v>4.4619999999999997</v>
      </c>
      <c r="D50" s="126">
        <v>200120</v>
      </c>
      <c r="E50" s="125">
        <v>3.63</v>
      </c>
      <c r="F50" s="126">
        <v>16335</v>
      </c>
      <c r="G50" s="126">
        <v>26955</v>
      </c>
      <c r="H50" s="164">
        <v>0.40310000000000001</v>
      </c>
      <c r="I50" s="126">
        <v>19240</v>
      </c>
      <c r="J50" s="126">
        <v>2965</v>
      </c>
      <c r="K50" s="126">
        <v>3885</v>
      </c>
      <c r="L50" s="126">
        <v>22120</v>
      </c>
    </row>
    <row r="51" spans="1:12" ht="15" customHeight="1" x14ac:dyDescent="0.2">
      <c r="A51" s="124" t="s">
        <v>7</v>
      </c>
      <c r="B51" s="125">
        <v>0.78100000000000003</v>
      </c>
      <c r="C51" s="125">
        <v>4.4619999999999997</v>
      </c>
      <c r="D51" s="126">
        <v>200120</v>
      </c>
      <c r="E51" s="125">
        <v>3.7570000000000001</v>
      </c>
      <c r="F51" s="126">
        <v>16905</v>
      </c>
      <c r="G51" s="126">
        <v>27895</v>
      </c>
      <c r="H51" s="164">
        <v>0.40310000000000001</v>
      </c>
      <c r="I51" s="126">
        <v>19240</v>
      </c>
      <c r="J51" s="126">
        <v>2965</v>
      </c>
      <c r="K51" s="126">
        <v>3885</v>
      </c>
      <c r="L51" s="126">
        <v>22120</v>
      </c>
    </row>
    <row r="52" spans="1:12" ht="34.15" customHeight="1" x14ac:dyDescent="0.2">
      <c r="A52" s="205" t="s">
        <v>201</v>
      </c>
      <c r="B52" s="205"/>
      <c r="C52" s="205"/>
      <c r="D52" s="205"/>
      <c r="E52" s="205"/>
      <c r="F52" s="205"/>
      <c r="G52" s="205"/>
      <c r="H52" s="205"/>
      <c r="I52" s="205"/>
      <c r="J52" s="205"/>
      <c r="K52" s="205"/>
      <c r="L52" s="205"/>
    </row>
    <row r="55" spans="1:12" x14ac:dyDescent="0.15">
      <c r="D55" s="166"/>
    </row>
  </sheetData>
  <mergeCells count="7">
    <mergeCell ref="A52:L52"/>
    <mergeCell ref="A1:L1"/>
    <mergeCell ref="A2:L2"/>
    <mergeCell ref="A3:L3"/>
    <mergeCell ref="A4:B4"/>
    <mergeCell ref="C4:G4"/>
    <mergeCell ref="H4:L4"/>
  </mergeCells>
  <printOptions horizontalCentered="1"/>
  <pageMargins left="0.4" right="0.1" top="0.25" bottom="0.15" header="0.05" footer="0.05"/>
  <pageSetup scale="72" orientation="portrait" r:id="rId1"/>
  <headerFooter>
    <oddHeader>&amp;R&amp;"Times New Roman,Regular"&amp;8 2022 Oil and Gas Guide Addendum</oddHeader>
    <oddFooter>&amp;L&amp;"Times New Roman,Regular"&amp;8January 2022&amp;R&amp;"Times New Roman,Regular"&amp;8 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4"/>
  <sheetViews>
    <sheetView zoomScaleNormal="100" workbookViewId="0">
      <selection activeCell="L16" sqref="L16"/>
    </sheetView>
  </sheetViews>
  <sheetFormatPr defaultRowHeight="12" x14ac:dyDescent="0.15"/>
  <cols>
    <col min="1" max="2" width="13.75" customWidth="1"/>
    <col min="3" max="3" width="15.5" customWidth="1"/>
    <col min="4" max="5" width="13.75" customWidth="1"/>
    <col min="6" max="6" width="15.75" customWidth="1"/>
    <col min="7" max="8" width="13.75" customWidth="1"/>
  </cols>
  <sheetData>
    <row r="1" spans="1:8" ht="33" x14ac:dyDescent="0.45">
      <c r="A1" s="171" t="s">
        <v>0</v>
      </c>
      <c r="B1" s="171"/>
      <c r="C1" s="171"/>
      <c r="D1" s="171"/>
      <c r="E1" s="171"/>
      <c r="F1" s="171"/>
      <c r="G1" s="171"/>
      <c r="H1" s="171"/>
    </row>
    <row r="2" spans="1:8" ht="18.75" x14ac:dyDescent="0.3">
      <c r="A2" s="172" t="s">
        <v>1</v>
      </c>
      <c r="B2" s="172"/>
      <c r="C2" s="172"/>
      <c r="D2" s="172"/>
      <c r="E2" s="172"/>
      <c r="F2" s="172"/>
      <c r="G2" s="172"/>
      <c r="H2" s="172"/>
    </row>
    <row r="3" spans="1:8" ht="12.75" x14ac:dyDescent="0.2">
      <c r="A3" s="173" t="s">
        <v>2</v>
      </c>
      <c r="B3" s="173"/>
      <c r="C3" s="173"/>
      <c r="D3" s="173"/>
      <c r="E3" s="173"/>
      <c r="F3" s="173"/>
      <c r="G3" s="173"/>
      <c r="H3" s="173"/>
    </row>
    <row r="4" spans="1:8" ht="19.5" thickBot="1" x14ac:dyDescent="0.35">
      <c r="A4" s="174" t="s">
        <v>3</v>
      </c>
      <c r="B4" s="174"/>
      <c r="C4" s="174"/>
      <c r="D4" s="174"/>
      <c r="E4" s="174"/>
      <c r="F4" s="174"/>
      <c r="G4" s="174"/>
      <c r="H4" s="174"/>
    </row>
    <row r="5" spans="1:8" ht="36" customHeight="1" thickBot="1" x14ac:dyDescent="0.25">
      <c r="A5" s="1" t="s">
        <v>4</v>
      </c>
      <c r="B5" s="2" t="s">
        <v>5</v>
      </c>
      <c r="C5" s="2" t="s">
        <v>4</v>
      </c>
      <c r="D5" s="2" t="s">
        <v>5</v>
      </c>
      <c r="E5" s="2" t="s">
        <v>4</v>
      </c>
      <c r="F5" s="2" t="s">
        <v>5</v>
      </c>
      <c r="G5" s="2" t="s">
        <v>4</v>
      </c>
      <c r="H5" s="2" t="s">
        <v>5</v>
      </c>
    </row>
    <row r="6" spans="1:8" ht="15.6" customHeight="1" x14ac:dyDescent="0.2">
      <c r="A6" s="3" t="s">
        <v>6</v>
      </c>
      <c r="B6" s="4">
        <v>3.0089999999999999</v>
      </c>
      <c r="C6" s="5">
        <v>17</v>
      </c>
      <c r="D6" s="4">
        <v>2.1469999999999998</v>
      </c>
      <c r="E6" s="5">
        <v>29</v>
      </c>
      <c r="F6" s="4">
        <v>1.512</v>
      </c>
      <c r="G6" s="5">
        <v>41</v>
      </c>
      <c r="H6" s="6">
        <v>1.046</v>
      </c>
    </row>
    <row r="7" spans="1:8" ht="15.6" customHeight="1" x14ac:dyDescent="0.2">
      <c r="A7" s="7">
        <v>6</v>
      </c>
      <c r="B7" s="8">
        <v>2.927</v>
      </c>
      <c r="C7" s="7">
        <v>18</v>
      </c>
      <c r="D7" s="8">
        <v>2.0870000000000002</v>
      </c>
      <c r="E7" s="7">
        <v>30</v>
      </c>
      <c r="F7" s="8">
        <v>1.468</v>
      </c>
      <c r="G7" s="7">
        <v>42</v>
      </c>
      <c r="H7" s="9">
        <v>1.0129999999999999</v>
      </c>
    </row>
    <row r="8" spans="1:8" ht="15.6" customHeight="1" x14ac:dyDescent="0.2">
      <c r="A8" s="7">
        <v>7</v>
      </c>
      <c r="B8" s="8">
        <v>2.847</v>
      </c>
      <c r="C8" s="7">
        <v>19</v>
      </c>
      <c r="D8" s="8">
        <v>2.0270000000000001</v>
      </c>
      <c r="E8" s="7">
        <v>31</v>
      </c>
      <c r="F8" s="8">
        <v>1.4239999999999999</v>
      </c>
      <c r="G8" s="7">
        <v>43</v>
      </c>
      <c r="H8" s="9">
        <v>0.98099999999999998</v>
      </c>
    </row>
    <row r="9" spans="1:8" ht="15.6" customHeight="1" x14ac:dyDescent="0.2">
      <c r="A9" s="7">
        <v>8</v>
      </c>
      <c r="B9" s="8">
        <v>2.7690000000000001</v>
      </c>
      <c r="C9" s="7">
        <v>20</v>
      </c>
      <c r="D9" s="8">
        <v>1.97</v>
      </c>
      <c r="E9" s="7">
        <v>32</v>
      </c>
      <c r="F9" s="8">
        <v>1.3819999999999999</v>
      </c>
      <c r="G9" s="7">
        <v>44</v>
      </c>
      <c r="H9" s="9">
        <v>0.95</v>
      </c>
    </row>
    <row r="10" spans="1:8" ht="15.6" customHeight="1" x14ac:dyDescent="0.2">
      <c r="A10" s="7">
        <v>9</v>
      </c>
      <c r="B10" s="8">
        <v>2.6920000000000002</v>
      </c>
      <c r="C10" s="7">
        <v>21</v>
      </c>
      <c r="D10" s="8">
        <v>1.9139999999999999</v>
      </c>
      <c r="E10" s="7">
        <v>33</v>
      </c>
      <c r="F10" s="8">
        <v>1.341</v>
      </c>
      <c r="G10" s="7">
        <v>45</v>
      </c>
      <c r="H10" s="9">
        <v>0.92</v>
      </c>
    </row>
    <row r="11" spans="1:8" ht="15.6" customHeight="1" x14ac:dyDescent="0.2">
      <c r="A11" s="7">
        <v>10</v>
      </c>
      <c r="B11" s="8">
        <v>2.6179999999999999</v>
      </c>
      <c r="C11" s="7">
        <v>22</v>
      </c>
      <c r="D11" s="8">
        <v>1.859</v>
      </c>
      <c r="E11" s="7">
        <v>34</v>
      </c>
      <c r="F11" s="8">
        <v>1.3</v>
      </c>
      <c r="G11" s="7">
        <v>46</v>
      </c>
      <c r="H11" s="9">
        <v>0.89100000000000001</v>
      </c>
    </row>
    <row r="12" spans="1:8" ht="15.6" customHeight="1" x14ac:dyDescent="0.2">
      <c r="A12" s="7">
        <v>11</v>
      </c>
      <c r="B12" s="8">
        <v>2.5459999999999998</v>
      </c>
      <c r="C12" s="7">
        <v>23</v>
      </c>
      <c r="D12" s="8">
        <v>1.8049999999999999</v>
      </c>
      <c r="E12" s="7">
        <v>35</v>
      </c>
      <c r="F12" s="8">
        <v>1.2609999999999999</v>
      </c>
      <c r="G12" s="7">
        <v>47</v>
      </c>
      <c r="H12" s="9">
        <v>0.86199999999999999</v>
      </c>
    </row>
    <row r="13" spans="1:8" ht="15.6" customHeight="1" x14ac:dyDescent="0.2">
      <c r="A13" s="7">
        <v>12</v>
      </c>
      <c r="B13" s="8">
        <v>2.4750000000000001</v>
      </c>
      <c r="C13" s="7">
        <v>24</v>
      </c>
      <c r="D13" s="8">
        <v>1.7529999999999999</v>
      </c>
      <c r="E13" s="7">
        <v>36</v>
      </c>
      <c r="F13" s="8">
        <v>1.2230000000000001</v>
      </c>
      <c r="G13" s="7">
        <v>48</v>
      </c>
      <c r="H13" s="9">
        <v>0.83399999999999996</v>
      </c>
    </row>
    <row r="14" spans="1:8" ht="15.6" customHeight="1" x14ac:dyDescent="0.2">
      <c r="A14" s="7">
        <v>13</v>
      </c>
      <c r="B14" s="8">
        <v>2.4060000000000001</v>
      </c>
      <c r="C14" s="7">
        <v>25</v>
      </c>
      <c r="D14" s="8">
        <v>1.7030000000000001</v>
      </c>
      <c r="E14" s="7">
        <v>37</v>
      </c>
      <c r="F14" s="8">
        <v>1.1859999999999999</v>
      </c>
      <c r="G14" s="7">
        <v>49</v>
      </c>
      <c r="H14" s="9">
        <v>0.80600000000000005</v>
      </c>
    </row>
    <row r="15" spans="1:8" ht="15.6" customHeight="1" x14ac:dyDescent="0.2">
      <c r="A15" s="7">
        <v>14</v>
      </c>
      <c r="B15" s="8">
        <v>2.339</v>
      </c>
      <c r="C15" s="7">
        <v>26</v>
      </c>
      <c r="D15" s="8">
        <v>1.653</v>
      </c>
      <c r="E15" s="7">
        <v>38</v>
      </c>
      <c r="F15" s="8">
        <v>1.149</v>
      </c>
      <c r="G15" s="7" t="s">
        <v>7</v>
      </c>
      <c r="H15" s="9">
        <v>0.78</v>
      </c>
    </row>
    <row r="16" spans="1:8" ht="15.6" customHeight="1" x14ac:dyDescent="0.2">
      <c r="A16" s="7">
        <v>15</v>
      </c>
      <c r="B16" s="8">
        <v>2.2730000000000001</v>
      </c>
      <c r="C16" s="7">
        <v>27</v>
      </c>
      <c r="D16" s="8">
        <v>1.605</v>
      </c>
      <c r="E16" s="7">
        <v>39</v>
      </c>
      <c r="F16" s="8">
        <v>1.1140000000000001</v>
      </c>
      <c r="G16" s="10"/>
      <c r="H16" s="11"/>
    </row>
    <row r="17" spans="1:8" ht="15.6" customHeight="1" thickBot="1" x14ac:dyDescent="0.25">
      <c r="A17" s="12">
        <v>16</v>
      </c>
      <c r="B17" s="13">
        <v>2.21</v>
      </c>
      <c r="C17" s="12">
        <v>28</v>
      </c>
      <c r="D17" s="13">
        <v>1.5580000000000001</v>
      </c>
      <c r="E17" s="12">
        <v>40</v>
      </c>
      <c r="F17" s="13">
        <v>1.08</v>
      </c>
      <c r="G17" s="14"/>
      <c r="H17" s="15"/>
    </row>
    <row r="18" spans="1:8" ht="12.75" x14ac:dyDescent="0.2">
      <c r="A18" s="16" t="s">
        <v>8</v>
      </c>
    </row>
    <row r="19" spans="1:8" ht="18.75" x14ac:dyDescent="0.3">
      <c r="A19" s="17"/>
    </row>
    <row r="20" spans="1:8" ht="18.75" x14ac:dyDescent="0.3">
      <c r="A20" s="172" t="s">
        <v>9</v>
      </c>
      <c r="B20" s="172"/>
      <c r="C20" s="172"/>
      <c r="D20" s="172"/>
      <c r="E20" s="172"/>
      <c r="F20" s="172"/>
      <c r="G20" s="172"/>
      <c r="H20" s="172"/>
    </row>
    <row r="21" spans="1:8" ht="12.75" x14ac:dyDescent="0.2">
      <c r="A21" s="175" t="s">
        <v>10</v>
      </c>
      <c r="B21" s="175"/>
      <c r="C21" s="175"/>
      <c r="D21" s="175"/>
      <c r="E21" s="175"/>
      <c r="F21" s="175"/>
      <c r="G21" s="175"/>
      <c r="H21" s="175"/>
    </row>
    <row r="22" spans="1:8" ht="13.5" thickBot="1" x14ac:dyDescent="0.25">
      <c r="B22" s="18"/>
      <c r="C22" s="18"/>
      <c r="D22" s="19" t="s">
        <v>11</v>
      </c>
      <c r="E22" s="20">
        <v>3.59478585889235</v>
      </c>
      <c r="F22" s="18"/>
      <c r="G22" s="18"/>
      <c r="H22" s="18"/>
    </row>
    <row r="23" spans="1:8" ht="36" customHeight="1" thickBot="1" x14ac:dyDescent="0.25">
      <c r="B23" s="21" t="s">
        <v>12</v>
      </c>
      <c r="C23" s="22" t="s">
        <v>13</v>
      </c>
      <c r="D23" s="22" t="s">
        <v>14</v>
      </c>
      <c r="E23" s="22" t="s">
        <v>15</v>
      </c>
      <c r="F23" s="22" t="s">
        <v>16</v>
      </c>
      <c r="G23" s="22" t="s">
        <v>17</v>
      </c>
    </row>
    <row r="24" spans="1:8" ht="21.4" customHeight="1" thickBot="1" x14ac:dyDescent="0.25">
      <c r="B24" s="23" t="s">
        <v>18</v>
      </c>
      <c r="C24" s="24">
        <v>13385</v>
      </c>
      <c r="D24" s="24">
        <v>15390</v>
      </c>
      <c r="E24" s="24">
        <v>17700</v>
      </c>
      <c r="F24" s="25" t="s">
        <v>19</v>
      </c>
      <c r="G24" s="24">
        <v>10240</v>
      </c>
    </row>
    <row r="25" spans="1:8" ht="21.4" customHeight="1" thickBot="1" x14ac:dyDescent="0.25">
      <c r="B25" s="23" t="s">
        <v>20</v>
      </c>
      <c r="C25" s="24">
        <v>19120</v>
      </c>
      <c r="D25" s="24">
        <v>21990</v>
      </c>
      <c r="E25" s="24">
        <v>25285</v>
      </c>
      <c r="F25" s="25" t="s">
        <v>19</v>
      </c>
      <c r="G25" s="24">
        <v>15285</v>
      </c>
    </row>
    <row r="26" spans="1:8" ht="21.4" customHeight="1" thickBot="1" x14ac:dyDescent="0.25">
      <c r="B26" s="23" t="s">
        <v>21</v>
      </c>
      <c r="C26" s="24">
        <v>21620</v>
      </c>
      <c r="D26" s="24">
        <v>24860</v>
      </c>
      <c r="E26" s="24">
        <v>28590</v>
      </c>
      <c r="F26" s="25" t="s">
        <v>19</v>
      </c>
      <c r="G26" s="24">
        <v>16930</v>
      </c>
    </row>
    <row r="27" spans="1:8" ht="21.4" customHeight="1" thickBot="1" x14ac:dyDescent="0.25">
      <c r="B27" s="23" t="s">
        <v>22</v>
      </c>
      <c r="C27" s="24">
        <v>24120</v>
      </c>
      <c r="D27" s="24">
        <v>27740</v>
      </c>
      <c r="E27" s="24">
        <v>31900</v>
      </c>
      <c r="F27" s="25" t="s">
        <v>19</v>
      </c>
      <c r="G27" s="24">
        <v>18570</v>
      </c>
    </row>
    <row r="28" spans="1:8" ht="21.4" customHeight="1" thickBot="1" x14ac:dyDescent="0.25">
      <c r="B28" s="23" t="s">
        <v>23</v>
      </c>
      <c r="C28" s="24">
        <v>46930</v>
      </c>
      <c r="D28" s="24">
        <v>53970</v>
      </c>
      <c r="E28" s="24">
        <v>62065</v>
      </c>
      <c r="F28" s="25" t="s">
        <v>19</v>
      </c>
      <c r="G28" s="24">
        <v>21080</v>
      </c>
    </row>
    <row r="29" spans="1:8" ht="21.4" customHeight="1" thickBot="1" x14ac:dyDescent="0.25">
      <c r="B29" s="23" t="s">
        <v>24</v>
      </c>
      <c r="C29" s="26">
        <v>67045</v>
      </c>
      <c r="D29" s="26">
        <v>77100</v>
      </c>
      <c r="E29" s="26">
        <v>88665</v>
      </c>
      <c r="F29" s="25" t="s">
        <v>19</v>
      </c>
      <c r="G29" s="24">
        <v>30115</v>
      </c>
    </row>
    <row r="30" spans="1:8" ht="21.4" customHeight="1" thickBot="1" x14ac:dyDescent="0.25">
      <c r="B30" s="23" t="s">
        <v>25</v>
      </c>
      <c r="C30" s="24">
        <v>77470</v>
      </c>
      <c r="D30" s="24">
        <v>89090</v>
      </c>
      <c r="E30" s="24">
        <v>102455</v>
      </c>
      <c r="F30" s="25" t="s">
        <v>19</v>
      </c>
      <c r="G30" s="24">
        <v>32145</v>
      </c>
    </row>
    <row r="31" spans="1:8" ht="21.4" customHeight="1" thickBot="1" x14ac:dyDescent="0.25">
      <c r="B31" s="27" t="s">
        <v>26</v>
      </c>
      <c r="C31" s="24">
        <v>112680</v>
      </c>
      <c r="D31" s="24">
        <v>129585</v>
      </c>
      <c r="E31" s="24">
        <v>149020</v>
      </c>
      <c r="F31" s="25" t="s">
        <v>19</v>
      </c>
      <c r="G31" s="24">
        <v>32565</v>
      </c>
    </row>
    <row r="32" spans="1:8" ht="12.75" x14ac:dyDescent="0.2">
      <c r="A32" s="16" t="s">
        <v>27</v>
      </c>
    </row>
    <row r="33" spans="1:8" ht="12.75" x14ac:dyDescent="0.2">
      <c r="A33" s="16"/>
    </row>
    <row r="35" spans="1:8" ht="18.75" x14ac:dyDescent="0.3">
      <c r="A35" s="172" t="s">
        <v>28</v>
      </c>
      <c r="B35" s="172"/>
      <c r="C35" s="172"/>
      <c r="D35" s="172"/>
      <c r="E35" s="172"/>
      <c r="F35" s="172"/>
      <c r="G35" s="172"/>
      <c r="H35" s="172"/>
    </row>
    <row r="36" spans="1:8" ht="13.5" thickBot="1" x14ac:dyDescent="0.25">
      <c r="B36" s="28"/>
      <c r="C36" s="28"/>
      <c r="D36" s="29" t="s">
        <v>29</v>
      </c>
      <c r="E36" s="30">
        <v>0.53316265064250867</v>
      </c>
      <c r="F36" s="28"/>
      <c r="G36" s="28"/>
      <c r="H36" s="28"/>
    </row>
    <row r="37" spans="1:8" ht="67.150000000000006" customHeight="1" thickBot="1" x14ac:dyDescent="0.25">
      <c r="A37" s="21" t="s">
        <v>12</v>
      </c>
      <c r="B37" s="22" t="s">
        <v>13</v>
      </c>
      <c r="C37" s="22" t="s">
        <v>14</v>
      </c>
      <c r="D37" s="22" t="s">
        <v>15</v>
      </c>
      <c r="E37" s="22" t="s">
        <v>16</v>
      </c>
      <c r="F37" s="22" t="s">
        <v>30</v>
      </c>
      <c r="G37" s="22" t="s">
        <v>31</v>
      </c>
      <c r="H37" s="22" t="s">
        <v>32</v>
      </c>
    </row>
    <row r="38" spans="1:8" ht="21.4" customHeight="1" thickBot="1" x14ac:dyDescent="0.25">
      <c r="A38" s="23" t="s">
        <v>18</v>
      </c>
      <c r="B38" s="24">
        <v>315</v>
      </c>
      <c r="C38" s="24">
        <v>365</v>
      </c>
      <c r="D38" s="24">
        <v>415</v>
      </c>
      <c r="E38" s="24">
        <v>520</v>
      </c>
      <c r="F38" s="24">
        <v>60</v>
      </c>
      <c r="G38" s="24">
        <v>1255</v>
      </c>
      <c r="H38" s="24">
        <v>265</v>
      </c>
    </row>
    <row r="39" spans="1:8" ht="21.4" customHeight="1" thickBot="1" x14ac:dyDescent="0.25">
      <c r="A39" s="23" t="s">
        <v>20</v>
      </c>
      <c r="B39" s="31">
        <v>450</v>
      </c>
      <c r="C39" s="31">
        <v>520</v>
      </c>
      <c r="D39" s="31">
        <v>595</v>
      </c>
      <c r="E39" s="24">
        <v>745</v>
      </c>
      <c r="F39" s="24">
        <v>180</v>
      </c>
      <c r="G39" s="24">
        <v>1795</v>
      </c>
      <c r="H39" s="24">
        <v>380</v>
      </c>
    </row>
    <row r="40" spans="1:8" ht="21.4" customHeight="1" thickBot="1" x14ac:dyDescent="0.25">
      <c r="A40" s="23" t="s">
        <v>21</v>
      </c>
      <c r="B40" s="24">
        <v>795</v>
      </c>
      <c r="C40" s="24">
        <v>915</v>
      </c>
      <c r="D40" s="24">
        <v>1050</v>
      </c>
      <c r="E40" s="24">
        <v>1310</v>
      </c>
      <c r="F40" s="24">
        <v>300</v>
      </c>
      <c r="G40" s="24">
        <v>2305</v>
      </c>
      <c r="H40" s="24">
        <v>670</v>
      </c>
    </row>
    <row r="41" spans="1:8" ht="21.4" customHeight="1" thickBot="1" x14ac:dyDescent="0.25">
      <c r="A41" s="23" t="s">
        <v>22</v>
      </c>
      <c r="B41" s="24">
        <v>1140</v>
      </c>
      <c r="C41" s="24">
        <v>1315</v>
      </c>
      <c r="D41" s="24">
        <v>1510</v>
      </c>
      <c r="E41" s="24">
        <v>1885</v>
      </c>
      <c r="F41" s="24">
        <v>420</v>
      </c>
      <c r="G41" s="24">
        <v>2810</v>
      </c>
      <c r="H41" s="24">
        <v>965</v>
      </c>
    </row>
    <row r="42" spans="1:8" ht="21.4" customHeight="1" thickBot="1" x14ac:dyDescent="0.25">
      <c r="A42" s="23" t="s">
        <v>23</v>
      </c>
      <c r="B42" s="24">
        <v>5820</v>
      </c>
      <c r="C42" s="24">
        <v>6695</v>
      </c>
      <c r="D42" s="24">
        <v>7700</v>
      </c>
      <c r="E42" s="24">
        <v>9605</v>
      </c>
      <c r="F42" s="24">
        <v>600</v>
      </c>
      <c r="G42" s="24">
        <v>11295</v>
      </c>
      <c r="H42" s="24">
        <v>4915</v>
      </c>
    </row>
    <row r="43" spans="1:8" ht="21.4" customHeight="1" thickBot="1" x14ac:dyDescent="0.25">
      <c r="A43" s="23" t="s">
        <v>24</v>
      </c>
      <c r="B43" s="26">
        <v>8650</v>
      </c>
      <c r="C43" s="26">
        <v>9945</v>
      </c>
      <c r="D43" s="26">
        <v>11440</v>
      </c>
      <c r="E43" s="24">
        <v>14270</v>
      </c>
      <c r="F43" s="24">
        <v>840</v>
      </c>
      <c r="G43" s="24">
        <v>14225</v>
      </c>
      <c r="H43" s="24">
        <v>7300</v>
      </c>
    </row>
    <row r="44" spans="1:8" ht="21.4" customHeight="1" thickBot="1" x14ac:dyDescent="0.25">
      <c r="A44" s="23" t="s">
        <v>25</v>
      </c>
      <c r="B44" s="24">
        <v>13715</v>
      </c>
      <c r="C44" s="24">
        <v>15770</v>
      </c>
      <c r="D44" s="24">
        <v>18135</v>
      </c>
      <c r="E44" s="24">
        <v>22625</v>
      </c>
      <c r="F44" s="24">
        <v>1200</v>
      </c>
      <c r="G44" s="24">
        <v>22535</v>
      </c>
      <c r="H44" s="24">
        <v>11575</v>
      </c>
    </row>
    <row r="45" spans="1:8" ht="21.4" customHeight="1" thickBot="1" x14ac:dyDescent="0.25">
      <c r="A45" s="27" t="s">
        <v>26</v>
      </c>
      <c r="B45" s="24">
        <v>17445</v>
      </c>
      <c r="C45" s="24">
        <v>20065</v>
      </c>
      <c r="D45" s="24">
        <v>23075</v>
      </c>
      <c r="E45" s="24">
        <v>28790</v>
      </c>
      <c r="F45" s="24">
        <v>1680</v>
      </c>
      <c r="G45" s="24">
        <v>27870</v>
      </c>
      <c r="H45" s="24">
        <v>14725</v>
      </c>
    </row>
    <row r="46" spans="1:8" ht="12.75" x14ac:dyDescent="0.2">
      <c r="A46" s="32" t="s">
        <v>33</v>
      </c>
    </row>
    <row r="47" spans="1:8" ht="12.75" x14ac:dyDescent="0.2">
      <c r="A47" s="32" t="s">
        <v>34</v>
      </c>
    </row>
    <row r="48" spans="1:8" ht="12.6" customHeight="1" x14ac:dyDescent="0.15">
      <c r="A48" s="176" t="s">
        <v>35</v>
      </c>
      <c r="B48" s="176"/>
      <c r="C48" s="176"/>
      <c r="D48" s="176"/>
      <c r="E48" s="176"/>
      <c r="F48" s="176"/>
      <c r="G48" s="176"/>
      <c r="H48" s="176"/>
    </row>
    <row r="49" spans="1:8" ht="12.6" customHeight="1" x14ac:dyDescent="0.15">
      <c r="A49" s="176"/>
      <c r="B49" s="176"/>
      <c r="C49" s="176"/>
      <c r="D49" s="176"/>
      <c r="E49" s="176"/>
      <c r="F49" s="176"/>
      <c r="G49" s="176"/>
      <c r="H49" s="176"/>
    </row>
    <row r="50" spans="1:8" ht="12.75" x14ac:dyDescent="0.2">
      <c r="A50" s="33" t="s">
        <v>36</v>
      </c>
    </row>
    <row r="51" spans="1:8" ht="12.6" customHeight="1" x14ac:dyDescent="0.15">
      <c r="A51" s="176" t="s">
        <v>37</v>
      </c>
      <c r="B51" s="176"/>
      <c r="C51" s="176"/>
      <c r="D51" s="176"/>
      <c r="E51" s="176"/>
      <c r="F51" s="176"/>
      <c r="G51" s="176"/>
      <c r="H51" s="176"/>
    </row>
    <row r="52" spans="1:8" ht="12.6" customHeight="1" x14ac:dyDescent="0.15">
      <c r="A52" s="176"/>
      <c r="B52" s="176"/>
      <c r="C52" s="176"/>
      <c r="D52" s="176"/>
      <c r="E52" s="176"/>
      <c r="F52" s="176"/>
      <c r="G52" s="176"/>
      <c r="H52" s="176"/>
    </row>
    <row r="53" spans="1:8" ht="12.75" x14ac:dyDescent="0.2">
      <c r="A53" s="177" t="s">
        <v>38</v>
      </c>
      <c r="B53" s="177"/>
      <c r="C53" s="177"/>
      <c r="D53" s="177"/>
      <c r="E53" s="177"/>
      <c r="F53" s="177"/>
      <c r="G53" s="177"/>
      <c r="H53" s="177"/>
    </row>
    <row r="54" spans="1:8" ht="12.75" x14ac:dyDescent="0.2">
      <c r="A54" s="34"/>
      <c r="B54" s="34"/>
      <c r="C54" s="34"/>
      <c r="D54" s="34"/>
      <c r="E54" s="34"/>
      <c r="F54" s="34"/>
      <c r="G54" s="34"/>
      <c r="H54" s="34"/>
    </row>
    <row r="55" spans="1:8" ht="12.75" x14ac:dyDescent="0.2">
      <c r="A55" s="35"/>
    </row>
    <row r="56" spans="1:8" ht="18.75" x14ac:dyDescent="0.3">
      <c r="A56" s="172" t="s">
        <v>39</v>
      </c>
      <c r="B56" s="172"/>
      <c r="C56" s="172"/>
      <c r="D56" s="172"/>
      <c r="E56" s="172"/>
      <c r="F56" s="172"/>
      <c r="G56" s="172"/>
      <c r="H56" s="36"/>
    </row>
    <row r="57" spans="1:8" ht="13.5" thickBot="1" x14ac:dyDescent="0.25">
      <c r="A57" s="37"/>
      <c r="B57" s="37"/>
      <c r="C57" s="37"/>
      <c r="D57" s="29" t="s">
        <v>29</v>
      </c>
      <c r="E57" s="30">
        <v>0.53316265064250867</v>
      </c>
      <c r="F57" s="37"/>
      <c r="G57" s="37"/>
      <c r="H57" s="37"/>
    </row>
    <row r="58" spans="1:8" ht="36" customHeight="1" thickBot="1" x14ac:dyDescent="0.25">
      <c r="C58" s="21" t="s">
        <v>12</v>
      </c>
      <c r="D58" s="22" t="s">
        <v>13</v>
      </c>
      <c r="E58" s="22" t="s">
        <v>14</v>
      </c>
      <c r="F58" s="22" t="s">
        <v>15</v>
      </c>
    </row>
    <row r="59" spans="1:8" ht="21.4" customHeight="1" thickBot="1" x14ac:dyDescent="0.25">
      <c r="C59" s="23" t="s">
        <v>18</v>
      </c>
      <c r="D59" s="31">
        <v>140</v>
      </c>
      <c r="E59" s="31">
        <v>165</v>
      </c>
      <c r="F59" s="31">
        <v>190</v>
      </c>
    </row>
    <row r="60" spans="1:8" ht="21.4" customHeight="1" thickBot="1" x14ac:dyDescent="0.25">
      <c r="C60" s="23" t="s">
        <v>20</v>
      </c>
      <c r="D60" s="31">
        <v>205</v>
      </c>
      <c r="E60" s="31">
        <v>235</v>
      </c>
      <c r="F60" s="31">
        <v>270</v>
      </c>
    </row>
    <row r="61" spans="1:8" ht="21.4" customHeight="1" thickBot="1" x14ac:dyDescent="0.25">
      <c r="C61" s="23" t="s">
        <v>40</v>
      </c>
      <c r="D61" s="31">
        <v>360</v>
      </c>
      <c r="E61" s="31">
        <v>410</v>
      </c>
      <c r="F61" s="31">
        <v>475</v>
      </c>
    </row>
    <row r="62" spans="1:8" ht="21.4" customHeight="1" thickBot="1" x14ac:dyDescent="0.25">
      <c r="C62" s="23" t="s">
        <v>41</v>
      </c>
      <c r="D62" s="31">
        <v>515</v>
      </c>
      <c r="E62" s="31">
        <v>590</v>
      </c>
      <c r="F62" s="31">
        <v>680</v>
      </c>
    </row>
    <row r="63" spans="1:8" ht="21.4" customHeight="1" thickBot="1" x14ac:dyDescent="0.25">
      <c r="C63" s="23" t="s">
        <v>42</v>
      </c>
      <c r="D63" s="31">
        <v>2620</v>
      </c>
      <c r="E63" s="31">
        <v>3015</v>
      </c>
      <c r="F63" s="31">
        <v>3465</v>
      </c>
    </row>
    <row r="64" spans="1:8" ht="21.4" customHeight="1" thickBot="1" x14ac:dyDescent="0.25">
      <c r="C64" s="23" t="s">
        <v>43</v>
      </c>
      <c r="D64" s="31">
        <v>3890</v>
      </c>
      <c r="E64" s="31">
        <v>4475</v>
      </c>
      <c r="F64" s="31">
        <v>5145</v>
      </c>
    </row>
    <row r="65" spans="1:7" ht="21.4" customHeight="1" thickBot="1" x14ac:dyDescent="0.25">
      <c r="C65" s="23" t="s">
        <v>25</v>
      </c>
      <c r="D65" s="31">
        <v>6170</v>
      </c>
      <c r="E65" s="31">
        <v>7095</v>
      </c>
      <c r="F65" s="31">
        <v>8160</v>
      </c>
    </row>
    <row r="66" spans="1:7" ht="21.4" customHeight="1" thickBot="1" x14ac:dyDescent="0.25">
      <c r="C66" s="27" t="s">
        <v>44</v>
      </c>
      <c r="D66" s="31">
        <v>7850</v>
      </c>
      <c r="E66" s="31">
        <v>9030</v>
      </c>
      <c r="F66" s="31">
        <v>10385</v>
      </c>
    </row>
    <row r="67" spans="1:7" ht="12.75" x14ac:dyDescent="0.2">
      <c r="A67" s="35"/>
    </row>
    <row r="68" spans="1:7" ht="12.75" x14ac:dyDescent="0.2">
      <c r="A68" s="35"/>
    </row>
    <row r="69" spans="1:7" ht="12.6" customHeight="1" x14ac:dyDescent="0.15">
      <c r="A69" s="170" t="s">
        <v>45</v>
      </c>
      <c r="B69" s="170"/>
      <c r="C69" s="170"/>
      <c r="D69" s="170"/>
      <c r="E69" s="170"/>
      <c r="F69" s="170"/>
      <c r="G69" s="170"/>
    </row>
    <row r="70" spans="1:7" ht="12.6" customHeight="1" x14ac:dyDescent="0.15">
      <c r="A70" s="170"/>
      <c r="B70" s="170"/>
      <c r="C70" s="170"/>
      <c r="D70" s="170"/>
      <c r="E70" s="170"/>
      <c r="F70" s="170"/>
      <c r="G70" s="170"/>
    </row>
    <row r="71" spans="1:7" ht="12.6" customHeight="1" x14ac:dyDescent="0.15">
      <c r="A71" s="170"/>
      <c r="B71" s="170"/>
      <c r="C71" s="170"/>
      <c r="D71" s="170"/>
      <c r="E71" s="170"/>
      <c r="F71" s="170"/>
      <c r="G71" s="170"/>
    </row>
    <row r="72" spans="1:7" ht="12.75" x14ac:dyDescent="0.2">
      <c r="A72" s="35"/>
    </row>
    <row r="73" spans="1:7" ht="12.75" x14ac:dyDescent="0.2">
      <c r="A73" s="35"/>
    </row>
    <row r="74" spans="1:7" ht="12.75" x14ac:dyDescent="0.2">
      <c r="A74" s="35"/>
    </row>
    <row r="75" spans="1:7" ht="12.75" x14ac:dyDescent="0.2">
      <c r="A75" s="35"/>
    </row>
    <row r="76" spans="1:7" ht="12.75" x14ac:dyDescent="0.2">
      <c r="A76" s="35"/>
    </row>
    <row r="77" spans="1:7" ht="12.75" x14ac:dyDescent="0.2">
      <c r="A77" s="35"/>
    </row>
    <row r="78" spans="1:7" ht="12.75" x14ac:dyDescent="0.2">
      <c r="A78" s="35"/>
    </row>
    <row r="79" spans="1:7" ht="12.75" x14ac:dyDescent="0.2">
      <c r="A79" s="35"/>
    </row>
    <row r="80" spans="1:7" ht="12.75" x14ac:dyDescent="0.2">
      <c r="A80" s="35"/>
    </row>
    <row r="81" spans="1:1" ht="12.75" x14ac:dyDescent="0.2">
      <c r="A81" s="35"/>
    </row>
    <row r="82" spans="1:1" ht="12.75" x14ac:dyDescent="0.2">
      <c r="A82" s="35"/>
    </row>
    <row r="83" spans="1:1" ht="12.75" x14ac:dyDescent="0.2">
      <c r="A83" s="35"/>
    </row>
    <row r="84" spans="1:1" ht="12.75" x14ac:dyDescent="0.2">
      <c r="A84" s="35"/>
    </row>
  </sheetData>
  <mergeCells count="12">
    <mergeCell ref="A69:G71"/>
    <mergeCell ref="A1:H1"/>
    <mergeCell ref="A2:H2"/>
    <mergeCell ref="A3:H3"/>
    <mergeCell ref="A4:H4"/>
    <mergeCell ref="A20:H20"/>
    <mergeCell ref="A21:H21"/>
    <mergeCell ref="A35:H35"/>
    <mergeCell ref="A48:H49"/>
    <mergeCell ref="A51:H52"/>
    <mergeCell ref="A53:H53"/>
    <mergeCell ref="A56:G56"/>
  </mergeCells>
  <pageMargins left="0.5" right="0.5" top="0.5" bottom="0.5" header="0.5" footer="0.5"/>
  <pageSetup scale="75" orientation="portrait" r:id="rId1"/>
  <headerFooter alignWithMargins="0">
    <oddHeader>&amp;RDraft</oddHeader>
    <oddFooter>&amp;L&amp;F&amp;C&amp;P&amp;R&amp;D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9"/>
  <sheetViews>
    <sheetView topLeftCell="A61" workbookViewId="0">
      <selection activeCell="H55" sqref="H55"/>
    </sheetView>
  </sheetViews>
  <sheetFormatPr defaultRowHeight="12" x14ac:dyDescent="0.15"/>
  <cols>
    <col min="1" max="8" width="13.75" customWidth="1"/>
    <col min="9" max="10" width="19.75" customWidth="1"/>
  </cols>
  <sheetData>
    <row r="1" spans="1:8" ht="33" x14ac:dyDescent="0.45">
      <c r="A1" s="171" t="s">
        <v>46</v>
      </c>
      <c r="B1" s="171"/>
      <c r="C1" s="171"/>
      <c r="D1" s="171"/>
      <c r="E1" s="171"/>
      <c r="F1" s="171"/>
      <c r="G1" s="171"/>
      <c r="H1" s="171"/>
    </row>
    <row r="2" spans="1:8" ht="18.75" x14ac:dyDescent="0.3">
      <c r="A2" s="172" t="s">
        <v>47</v>
      </c>
      <c r="B2" s="172"/>
      <c r="C2" s="172"/>
      <c r="D2" s="172"/>
      <c r="E2" s="172"/>
      <c r="F2" s="172"/>
      <c r="G2" s="172"/>
      <c r="H2" s="172"/>
    </row>
    <row r="3" spans="1:8" ht="12.75" x14ac:dyDescent="0.2">
      <c r="A3" s="173" t="s">
        <v>48</v>
      </c>
      <c r="B3" s="173"/>
      <c r="C3" s="173"/>
      <c r="D3" s="173"/>
      <c r="E3" s="173"/>
      <c r="F3" s="173"/>
      <c r="G3" s="173"/>
      <c r="H3" s="173"/>
    </row>
    <row r="4" spans="1:8" ht="12.75" x14ac:dyDescent="0.2">
      <c r="A4" s="38"/>
      <c r="B4" s="38"/>
      <c r="C4" s="38"/>
      <c r="D4" s="38"/>
      <c r="E4" s="38"/>
      <c r="F4" s="38"/>
      <c r="G4" s="38"/>
    </row>
    <row r="5" spans="1:8" ht="19.5" thickBot="1" x14ac:dyDescent="0.35">
      <c r="A5" s="174" t="s">
        <v>3</v>
      </c>
      <c r="B5" s="174"/>
      <c r="C5" s="174"/>
      <c r="D5" s="174"/>
      <c r="E5" s="174"/>
      <c r="F5" s="174"/>
      <c r="G5" s="174"/>
      <c r="H5" s="174"/>
    </row>
    <row r="6" spans="1:8" ht="36" customHeight="1" thickBot="1" x14ac:dyDescent="0.25">
      <c r="A6" s="39" t="s">
        <v>4</v>
      </c>
      <c r="B6" s="40" t="s">
        <v>5</v>
      </c>
      <c r="C6" s="40" t="s">
        <v>4</v>
      </c>
      <c r="D6" s="40" t="s">
        <v>5</v>
      </c>
      <c r="E6" s="40" t="s">
        <v>4</v>
      </c>
      <c r="F6" s="40" t="s">
        <v>5</v>
      </c>
      <c r="G6" s="40" t="s">
        <v>4</v>
      </c>
      <c r="H6" s="40" t="s">
        <v>5</v>
      </c>
    </row>
    <row r="7" spans="1:8" ht="15.6" customHeight="1" thickBot="1" x14ac:dyDescent="0.25">
      <c r="A7" s="41" t="s">
        <v>6</v>
      </c>
      <c r="B7" s="42">
        <v>3.569</v>
      </c>
      <c r="C7" s="43">
        <v>17</v>
      </c>
      <c r="D7" s="42">
        <v>2.3730000000000002</v>
      </c>
      <c r="E7" s="43">
        <v>29</v>
      </c>
      <c r="F7" s="42">
        <v>1.5880000000000001</v>
      </c>
      <c r="G7" s="43">
        <v>41</v>
      </c>
      <c r="H7" s="42">
        <v>1.0629999999999999</v>
      </c>
    </row>
    <row r="8" spans="1:8" ht="15.6" customHeight="1" thickBot="1" x14ac:dyDescent="0.25">
      <c r="A8" s="41">
        <v>6</v>
      </c>
      <c r="B8" s="42">
        <v>3.448</v>
      </c>
      <c r="C8" s="43">
        <v>18</v>
      </c>
      <c r="D8" s="42">
        <v>2.294</v>
      </c>
      <c r="E8" s="43">
        <v>30</v>
      </c>
      <c r="F8" s="42">
        <v>1.536</v>
      </c>
      <c r="G8" s="43">
        <v>42</v>
      </c>
      <c r="H8" s="42">
        <v>1.028</v>
      </c>
    </row>
    <row r="9" spans="1:8" ht="15.6" customHeight="1" thickBot="1" x14ac:dyDescent="0.25">
      <c r="A9" s="41">
        <v>7</v>
      </c>
      <c r="B9" s="42">
        <v>3.3319999999999999</v>
      </c>
      <c r="C9" s="43">
        <v>19</v>
      </c>
      <c r="D9" s="42">
        <v>2.218</v>
      </c>
      <c r="E9" s="43">
        <v>31</v>
      </c>
      <c r="F9" s="42">
        <v>1.4850000000000001</v>
      </c>
      <c r="G9" s="43">
        <v>43</v>
      </c>
      <c r="H9" s="42">
        <v>0.99399999999999999</v>
      </c>
    </row>
    <row r="10" spans="1:8" ht="15.6" customHeight="1" thickBot="1" x14ac:dyDescent="0.25">
      <c r="A10" s="41">
        <v>8</v>
      </c>
      <c r="B10" s="42">
        <v>3.22</v>
      </c>
      <c r="C10" s="43">
        <v>20</v>
      </c>
      <c r="D10" s="42">
        <v>2.145</v>
      </c>
      <c r="E10" s="43">
        <v>32</v>
      </c>
      <c r="F10" s="42">
        <v>1.4370000000000001</v>
      </c>
      <c r="G10" s="43">
        <v>44</v>
      </c>
      <c r="H10" s="42">
        <v>0.96099999999999997</v>
      </c>
    </row>
    <row r="11" spans="1:8" ht="15.6" customHeight="1" thickBot="1" x14ac:dyDescent="0.25">
      <c r="A11" s="41">
        <v>9</v>
      </c>
      <c r="B11" s="42">
        <v>3.1120000000000001</v>
      </c>
      <c r="C11" s="43">
        <v>21</v>
      </c>
      <c r="D11" s="42">
        <v>2.0739999999999998</v>
      </c>
      <c r="E11" s="43">
        <v>33</v>
      </c>
      <c r="F11" s="42">
        <v>1.39</v>
      </c>
      <c r="G11" s="43">
        <v>45</v>
      </c>
      <c r="H11" s="42">
        <v>0.92900000000000005</v>
      </c>
    </row>
    <row r="12" spans="1:8" ht="15.6" customHeight="1" thickBot="1" x14ac:dyDescent="0.25">
      <c r="A12" s="41">
        <v>10</v>
      </c>
      <c r="B12" s="42">
        <v>3.008</v>
      </c>
      <c r="C12" s="43">
        <v>22</v>
      </c>
      <c r="D12" s="42">
        <v>2.0059999999999998</v>
      </c>
      <c r="E12" s="43">
        <v>34</v>
      </c>
      <c r="F12" s="42">
        <v>1.3440000000000001</v>
      </c>
      <c r="G12" s="43">
        <v>46</v>
      </c>
      <c r="H12" s="42">
        <v>0.89700000000000002</v>
      </c>
    </row>
    <row r="13" spans="1:8" ht="15.6" customHeight="1" thickBot="1" x14ac:dyDescent="0.25">
      <c r="A13" s="41">
        <v>11</v>
      </c>
      <c r="B13" s="42">
        <v>2.907</v>
      </c>
      <c r="C13" s="43">
        <v>23</v>
      </c>
      <c r="D13" s="42">
        <v>1.94</v>
      </c>
      <c r="E13" s="43">
        <v>35</v>
      </c>
      <c r="F13" s="42">
        <v>1.3</v>
      </c>
      <c r="G13" s="43">
        <v>47</v>
      </c>
      <c r="H13" s="42">
        <v>0.86699999999999999</v>
      </c>
    </row>
    <row r="14" spans="1:8" ht="15.6" customHeight="1" thickBot="1" x14ac:dyDescent="0.25">
      <c r="A14" s="41">
        <v>12</v>
      </c>
      <c r="B14" s="42">
        <v>2.81</v>
      </c>
      <c r="C14" s="43">
        <v>24</v>
      </c>
      <c r="D14" s="42">
        <v>1.8759999999999999</v>
      </c>
      <c r="E14" s="43">
        <v>36</v>
      </c>
      <c r="F14" s="42">
        <v>1.2569999999999999</v>
      </c>
      <c r="G14" s="43">
        <v>48</v>
      </c>
      <c r="H14" s="42">
        <v>0.83799999999999997</v>
      </c>
    </row>
    <row r="15" spans="1:8" ht="15.6" customHeight="1" thickBot="1" x14ac:dyDescent="0.25">
      <c r="A15" s="41">
        <v>13</v>
      </c>
      <c r="B15" s="42">
        <v>2.7170000000000001</v>
      </c>
      <c r="C15" s="43">
        <v>25</v>
      </c>
      <c r="D15" s="42">
        <v>1.8140000000000001</v>
      </c>
      <c r="E15" s="43">
        <v>37</v>
      </c>
      <c r="F15" s="42">
        <v>1.216</v>
      </c>
      <c r="G15" s="43">
        <v>49</v>
      </c>
      <c r="H15" s="42">
        <v>0.80900000000000005</v>
      </c>
    </row>
    <row r="16" spans="1:8" ht="15.6" customHeight="1" thickBot="1" x14ac:dyDescent="0.25">
      <c r="A16" s="41">
        <v>14</v>
      </c>
      <c r="B16" s="42">
        <v>2.6259999999999999</v>
      </c>
      <c r="C16" s="43">
        <v>26</v>
      </c>
      <c r="D16" s="42">
        <v>1.7549999999999999</v>
      </c>
      <c r="E16" s="43">
        <v>38</v>
      </c>
      <c r="F16" s="42">
        <v>1.1759999999999999</v>
      </c>
      <c r="G16" s="43" t="s">
        <v>7</v>
      </c>
      <c r="H16" s="42">
        <v>0.78100000000000003</v>
      </c>
    </row>
    <row r="17" spans="1:8" ht="15.6" customHeight="1" thickBot="1" x14ac:dyDescent="0.25">
      <c r="A17" s="41">
        <v>15</v>
      </c>
      <c r="B17" s="42">
        <v>2.5390000000000001</v>
      </c>
      <c r="C17" s="43">
        <v>27</v>
      </c>
      <c r="D17" s="42">
        <v>1.6970000000000001</v>
      </c>
      <c r="E17" s="43">
        <v>39</v>
      </c>
      <c r="F17" s="42">
        <v>1.137</v>
      </c>
      <c r="G17" s="44"/>
      <c r="H17" s="45"/>
    </row>
    <row r="18" spans="1:8" ht="15.6" customHeight="1" thickBot="1" x14ac:dyDescent="0.25">
      <c r="A18" s="41">
        <v>16</v>
      </c>
      <c r="B18" s="42">
        <v>2.4540000000000002</v>
      </c>
      <c r="C18" s="43">
        <v>28</v>
      </c>
      <c r="D18" s="42">
        <v>1.6419999999999999</v>
      </c>
      <c r="E18" s="43">
        <v>40</v>
      </c>
      <c r="F18" s="42">
        <v>1.1000000000000001</v>
      </c>
      <c r="G18" s="44"/>
      <c r="H18" s="45"/>
    </row>
    <row r="19" spans="1:8" ht="12.75" x14ac:dyDescent="0.2">
      <c r="A19" s="46" t="s">
        <v>49</v>
      </c>
    </row>
    <row r="20" spans="1:8" ht="18.75" x14ac:dyDescent="0.3">
      <c r="A20" s="17"/>
    </row>
    <row r="21" spans="1:8" ht="13.15" customHeight="1" x14ac:dyDescent="0.2">
      <c r="A21" s="47"/>
    </row>
    <row r="22" spans="1:8" ht="18.75" x14ac:dyDescent="0.3">
      <c r="A22" s="172" t="s">
        <v>9</v>
      </c>
      <c r="B22" s="172"/>
      <c r="C22" s="172"/>
      <c r="D22" s="172"/>
      <c r="E22" s="172"/>
      <c r="F22" s="172"/>
      <c r="G22" s="172"/>
      <c r="H22" s="172"/>
    </row>
    <row r="23" spans="1:8" ht="12.6" customHeight="1" x14ac:dyDescent="0.2">
      <c r="A23" s="175" t="s">
        <v>10</v>
      </c>
      <c r="B23" s="175"/>
      <c r="C23" s="175"/>
      <c r="D23" s="175"/>
      <c r="E23" s="175"/>
      <c r="F23" s="175"/>
      <c r="G23" s="175"/>
      <c r="H23" s="175"/>
    </row>
    <row r="24" spans="1:8" ht="13.15" customHeight="1" thickBot="1" x14ac:dyDescent="0.25">
      <c r="A24" s="178" t="s">
        <v>50</v>
      </c>
      <c r="B24" s="178"/>
      <c r="C24" s="178"/>
      <c r="D24" s="178"/>
      <c r="E24" s="178"/>
      <c r="F24" s="178"/>
      <c r="G24" s="178"/>
      <c r="H24" s="178"/>
    </row>
    <row r="25" spans="1:8" ht="36" customHeight="1" thickBot="1" x14ac:dyDescent="0.25">
      <c r="A25" s="48"/>
      <c r="B25" s="49" t="s">
        <v>12</v>
      </c>
      <c r="C25" s="40" t="s">
        <v>13</v>
      </c>
      <c r="D25" s="40" t="s">
        <v>14</v>
      </c>
      <c r="E25" s="40" t="s">
        <v>15</v>
      </c>
      <c r="F25" s="40" t="s">
        <v>16</v>
      </c>
    </row>
    <row r="26" spans="1:8" ht="21.4" customHeight="1" thickBot="1" x14ac:dyDescent="0.25">
      <c r="A26" s="48"/>
      <c r="B26" s="50" t="s">
        <v>51</v>
      </c>
      <c r="C26" s="26">
        <v>58245</v>
      </c>
      <c r="D26" s="26">
        <v>66980</v>
      </c>
      <c r="E26" s="26">
        <v>77030</v>
      </c>
      <c r="F26" s="51" t="s">
        <v>19</v>
      </c>
    </row>
    <row r="27" spans="1:8" ht="21.4" customHeight="1" x14ac:dyDescent="0.2">
      <c r="A27" s="48"/>
      <c r="B27" s="52" t="s">
        <v>24</v>
      </c>
      <c r="C27" s="53">
        <v>83210</v>
      </c>
      <c r="D27" s="53">
        <v>95690</v>
      </c>
      <c r="E27" s="53">
        <v>110045</v>
      </c>
      <c r="F27" s="54" t="s">
        <v>19</v>
      </c>
    </row>
    <row r="28" spans="1:8" ht="21.4" customHeight="1" x14ac:dyDescent="0.2">
      <c r="A28" s="48"/>
      <c r="B28" s="55" t="s">
        <v>25</v>
      </c>
      <c r="C28" s="56">
        <v>96150</v>
      </c>
      <c r="D28" s="56">
        <v>110575</v>
      </c>
      <c r="E28" s="56">
        <v>127160</v>
      </c>
      <c r="F28" s="57" t="s">
        <v>19</v>
      </c>
    </row>
    <row r="29" spans="1:8" ht="21.4" customHeight="1" thickBot="1" x14ac:dyDescent="0.25">
      <c r="A29" s="48"/>
      <c r="B29" s="58" t="s">
        <v>26</v>
      </c>
      <c r="C29" s="59">
        <v>139850</v>
      </c>
      <c r="D29" s="59">
        <v>160830</v>
      </c>
      <c r="E29" s="59">
        <v>184955</v>
      </c>
      <c r="F29" s="60" t="s">
        <v>19</v>
      </c>
    </row>
    <row r="30" spans="1:8" ht="21.4" customHeight="1" x14ac:dyDescent="0.2">
      <c r="A30" s="179" t="s">
        <v>27</v>
      </c>
      <c r="B30" s="179"/>
      <c r="C30" s="179"/>
      <c r="D30" s="179"/>
      <c r="E30" s="179"/>
      <c r="F30" s="179"/>
      <c r="G30" s="179"/>
      <c r="H30" s="179"/>
    </row>
    <row r="31" spans="1:8" ht="21.4" customHeight="1" x14ac:dyDescent="0.2">
      <c r="A31" s="61"/>
      <c r="B31" s="61"/>
      <c r="C31" s="61"/>
      <c r="D31" s="61"/>
      <c r="E31" s="61"/>
    </row>
    <row r="32" spans="1:8" ht="21.4" customHeight="1" x14ac:dyDescent="0.2">
      <c r="A32" s="62"/>
      <c r="B32" s="62"/>
      <c r="C32" s="62"/>
      <c r="D32" s="62"/>
      <c r="E32" s="62"/>
    </row>
    <row r="33" spans="1:8" ht="16.899999999999999" customHeight="1" x14ac:dyDescent="0.2">
      <c r="A33" s="63"/>
      <c r="B33" s="63"/>
      <c r="C33" s="63"/>
      <c r="D33" s="63"/>
      <c r="E33" s="63"/>
    </row>
    <row r="34" spans="1:8" ht="18.75" x14ac:dyDescent="0.3">
      <c r="A34" s="172" t="s">
        <v>28</v>
      </c>
      <c r="B34" s="172"/>
      <c r="C34" s="172"/>
      <c r="D34" s="172"/>
      <c r="E34" s="172"/>
      <c r="F34" s="172"/>
      <c r="G34" s="172"/>
    </row>
    <row r="35" spans="1:8" ht="13.5" thickBot="1" x14ac:dyDescent="0.25">
      <c r="A35" s="178" t="s">
        <v>52</v>
      </c>
      <c r="B35" s="180"/>
      <c r="C35" s="180"/>
      <c r="D35" s="180"/>
      <c r="E35" s="180"/>
      <c r="F35" s="180"/>
      <c r="G35" s="180"/>
    </row>
    <row r="36" spans="1:8" ht="67.150000000000006" customHeight="1" thickBot="1" x14ac:dyDescent="0.25">
      <c r="A36" s="64" t="s">
        <v>12</v>
      </c>
      <c r="B36" s="40" t="s">
        <v>13</v>
      </c>
      <c r="C36" s="40" t="s">
        <v>14</v>
      </c>
      <c r="D36" s="40" t="s">
        <v>15</v>
      </c>
      <c r="E36" s="40" t="s">
        <v>16</v>
      </c>
      <c r="F36" s="40" t="s">
        <v>31</v>
      </c>
      <c r="G36" s="40" t="s">
        <v>32</v>
      </c>
    </row>
    <row r="37" spans="1:8" ht="21.4" customHeight="1" thickBot="1" x14ac:dyDescent="0.25">
      <c r="A37" s="49" t="s">
        <v>51</v>
      </c>
      <c r="B37" s="26">
        <v>4400</v>
      </c>
      <c r="C37" s="26">
        <v>5060</v>
      </c>
      <c r="D37" s="26">
        <v>5820</v>
      </c>
      <c r="E37" s="24">
        <v>7265</v>
      </c>
      <c r="F37" s="24">
        <v>8540</v>
      </c>
      <c r="G37" s="24">
        <v>3930</v>
      </c>
    </row>
    <row r="38" spans="1:8" ht="21.4" customHeight="1" thickBot="1" x14ac:dyDescent="0.25">
      <c r="A38" s="49" t="s">
        <v>24</v>
      </c>
      <c r="B38" s="26">
        <v>6540</v>
      </c>
      <c r="C38" s="26">
        <v>7520</v>
      </c>
      <c r="D38" s="26">
        <v>8650</v>
      </c>
      <c r="E38" s="24">
        <v>10790</v>
      </c>
      <c r="F38" s="24">
        <v>10760</v>
      </c>
      <c r="G38" s="24">
        <v>5840</v>
      </c>
    </row>
    <row r="39" spans="1:8" ht="21.4" customHeight="1" thickBot="1" x14ac:dyDescent="0.25">
      <c r="A39" s="39" t="s">
        <v>25</v>
      </c>
      <c r="B39" s="24">
        <v>10370</v>
      </c>
      <c r="C39" s="24">
        <v>11925</v>
      </c>
      <c r="D39" s="24">
        <v>13715</v>
      </c>
      <c r="E39" s="24">
        <v>17110</v>
      </c>
      <c r="F39" s="24">
        <v>17040</v>
      </c>
      <c r="G39" s="24">
        <v>9260</v>
      </c>
    </row>
    <row r="40" spans="1:8" ht="21.4" customHeight="1" thickBot="1" x14ac:dyDescent="0.25">
      <c r="A40" s="65" t="s">
        <v>26</v>
      </c>
      <c r="B40" s="24">
        <v>13195</v>
      </c>
      <c r="C40" s="24">
        <v>15170</v>
      </c>
      <c r="D40" s="24">
        <v>17445</v>
      </c>
      <c r="E40" s="24">
        <v>21770</v>
      </c>
      <c r="F40" s="24">
        <v>21075</v>
      </c>
      <c r="G40" s="24">
        <v>11780</v>
      </c>
    </row>
    <row r="41" spans="1:8" ht="21.4" customHeight="1" x14ac:dyDescent="0.2">
      <c r="A41" s="66"/>
      <c r="B41" s="67"/>
      <c r="C41" s="67"/>
      <c r="D41" s="67"/>
      <c r="E41" s="67"/>
      <c r="F41" s="67"/>
      <c r="G41" s="67"/>
    </row>
    <row r="42" spans="1:8" ht="12.75" x14ac:dyDescent="0.2">
      <c r="A42" s="32" t="s">
        <v>33</v>
      </c>
    </row>
    <row r="43" spans="1:8" ht="12.75" x14ac:dyDescent="0.2">
      <c r="A43" s="32" t="s">
        <v>34</v>
      </c>
    </row>
    <row r="44" spans="1:8" ht="12.6" customHeight="1" x14ac:dyDescent="0.2">
      <c r="A44" s="176" t="s">
        <v>35</v>
      </c>
      <c r="B44" s="176"/>
      <c r="C44" s="176"/>
      <c r="D44" s="176"/>
      <c r="E44" s="176"/>
      <c r="F44" s="176"/>
      <c r="G44" s="176"/>
      <c r="H44" s="68"/>
    </row>
    <row r="45" spans="1:8" ht="12.6" customHeight="1" x14ac:dyDescent="0.2">
      <c r="A45" s="176"/>
      <c r="B45" s="176"/>
      <c r="C45" s="176"/>
      <c r="D45" s="176"/>
      <c r="E45" s="176"/>
      <c r="F45" s="176"/>
      <c r="G45" s="176"/>
      <c r="H45" s="68"/>
    </row>
    <row r="46" spans="1:8" ht="12.75" x14ac:dyDescent="0.2">
      <c r="A46" s="33" t="s">
        <v>36</v>
      </c>
    </row>
    <row r="47" spans="1:8" ht="12.6" customHeight="1" x14ac:dyDescent="0.2">
      <c r="A47" s="176" t="s">
        <v>53</v>
      </c>
      <c r="B47" s="176"/>
      <c r="C47" s="176"/>
      <c r="D47" s="176"/>
      <c r="E47" s="176"/>
      <c r="F47" s="176"/>
      <c r="G47" s="176"/>
      <c r="H47" s="68"/>
    </row>
    <row r="48" spans="1:8" ht="12.6" customHeight="1" x14ac:dyDescent="0.2">
      <c r="A48" s="176"/>
      <c r="B48" s="176"/>
      <c r="C48" s="176"/>
      <c r="D48" s="176"/>
      <c r="E48" s="176"/>
      <c r="F48" s="176"/>
      <c r="G48" s="176"/>
      <c r="H48" s="68"/>
    </row>
    <row r="49" spans="1:8" ht="12.75" x14ac:dyDescent="0.2">
      <c r="A49" s="177" t="s">
        <v>54</v>
      </c>
      <c r="B49" s="177"/>
      <c r="C49" s="177"/>
      <c r="D49" s="177"/>
      <c r="E49" s="177"/>
      <c r="F49" s="177"/>
      <c r="G49" s="177"/>
      <c r="H49" s="177"/>
    </row>
    <row r="50" spans="1:8" ht="12.75" x14ac:dyDescent="0.2">
      <c r="A50" s="34"/>
      <c r="B50" s="34"/>
      <c r="C50" s="34"/>
      <c r="D50" s="34"/>
      <c r="E50" s="34"/>
      <c r="F50" s="34"/>
      <c r="G50" s="34"/>
      <c r="H50" s="34"/>
    </row>
    <row r="51" spans="1:8" ht="12.75" x14ac:dyDescent="0.2">
      <c r="A51" s="34"/>
      <c r="B51" s="34"/>
      <c r="C51" s="34"/>
      <c r="D51" s="34"/>
      <c r="E51" s="34"/>
      <c r="F51" s="34"/>
      <c r="G51" s="34"/>
      <c r="H51" s="34"/>
    </row>
    <row r="52" spans="1:8" ht="22.5" x14ac:dyDescent="0.3">
      <c r="A52" s="69"/>
    </row>
    <row r="53" spans="1:8" ht="15.6" customHeight="1" x14ac:dyDescent="0.3">
      <c r="A53" s="69"/>
    </row>
    <row r="54" spans="1:8" ht="22.15" customHeight="1" thickBot="1" x14ac:dyDescent="0.35">
      <c r="A54" s="69"/>
      <c r="B54" s="181" t="s">
        <v>55</v>
      </c>
      <c r="C54" s="181"/>
      <c r="D54" s="181"/>
      <c r="E54" s="181"/>
    </row>
    <row r="55" spans="1:8" ht="10.15" customHeight="1" x14ac:dyDescent="0.3">
      <c r="A55" s="69"/>
      <c r="C55" s="182" t="s">
        <v>30</v>
      </c>
      <c r="D55" s="183"/>
    </row>
    <row r="56" spans="1:8" ht="8.65" customHeight="1" thickBot="1" x14ac:dyDescent="0.35">
      <c r="A56" s="69"/>
      <c r="C56" s="184"/>
      <c r="D56" s="185"/>
    </row>
    <row r="57" spans="1:8" ht="16.899999999999999" customHeight="1" thickBot="1" x14ac:dyDescent="0.35">
      <c r="A57" s="69"/>
      <c r="C57" s="70" t="s">
        <v>18</v>
      </c>
      <c r="D57" s="71">
        <v>45</v>
      </c>
    </row>
    <row r="58" spans="1:8" ht="16.899999999999999" customHeight="1" thickBot="1" x14ac:dyDescent="0.35">
      <c r="A58" s="69"/>
      <c r="C58" s="70" t="s">
        <v>20</v>
      </c>
      <c r="D58" s="71">
        <v>135</v>
      </c>
    </row>
    <row r="59" spans="1:8" ht="16.899999999999999" customHeight="1" thickBot="1" x14ac:dyDescent="0.35">
      <c r="A59" s="69"/>
      <c r="C59" s="70" t="s">
        <v>40</v>
      </c>
      <c r="D59" s="71">
        <v>225</v>
      </c>
    </row>
    <row r="60" spans="1:8" ht="16.899999999999999" customHeight="1" thickBot="1" x14ac:dyDescent="0.35">
      <c r="A60" s="69"/>
      <c r="C60" s="70" t="s">
        <v>41</v>
      </c>
      <c r="D60" s="71">
        <v>315</v>
      </c>
    </row>
    <row r="61" spans="1:8" ht="16.899999999999999" customHeight="1" thickBot="1" x14ac:dyDescent="0.35">
      <c r="A61" s="69"/>
      <c r="C61" s="70" t="s">
        <v>42</v>
      </c>
      <c r="D61" s="71">
        <v>455</v>
      </c>
    </row>
    <row r="62" spans="1:8" ht="16.899999999999999" customHeight="1" thickBot="1" x14ac:dyDescent="0.35">
      <c r="A62" s="69"/>
      <c r="C62" s="70" t="s">
        <v>43</v>
      </c>
      <c r="D62" s="71">
        <v>635</v>
      </c>
    </row>
    <row r="63" spans="1:8" ht="16.899999999999999" customHeight="1" thickBot="1" x14ac:dyDescent="0.35">
      <c r="A63" s="69"/>
      <c r="C63" s="70" t="s">
        <v>25</v>
      </c>
      <c r="D63" s="71">
        <v>905</v>
      </c>
    </row>
    <row r="64" spans="1:8" ht="16.899999999999999" customHeight="1" thickBot="1" x14ac:dyDescent="0.35">
      <c r="A64" s="69"/>
      <c r="C64" s="72" t="s">
        <v>26</v>
      </c>
      <c r="D64" s="71">
        <v>1270</v>
      </c>
    </row>
    <row r="65" spans="1:7" ht="15.6" customHeight="1" x14ac:dyDescent="0.3">
      <c r="A65" s="69"/>
    </row>
    <row r="66" spans="1:7" ht="15.6" customHeight="1" x14ac:dyDescent="0.3">
      <c r="A66" s="69"/>
    </row>
    <row r="67" spans="1:7" ht="18.75" x14ac:dyDescent="0.3">
      <c r="A67" s="172" t="s">
        <v>39</v>
      </c>
      <c r="B67" s="172"/>
      <c r="C67" s="172"/>
      <c r="D67" s="172"/>
      <c r="E67" s="172"/>
      <c r="F67" s="172"/>
      <c r="G67" s="172"/>
    </row>
    <row r="68" spans="1:7" ht="13.5" thickBot="1" x14ac:dyDescent="0.25">
      <c r="A68" s="173" t="s">
        <v>173</v>
      </c>
      <c r="B68" s="173"/>
      <c r="C68" s="173"/>
      <c r="D68" s="173"/>
      <c r="E68" s="173"/>
      <c r="F68" s="173"/>
      <c r="G68" s="173"/>
    </row>
    <row r="69" spans="1:7" ht="42.6" customHeight="1" thickBot="1" x14ac:dyDescent="0.25">
      <c r="B69" s="39" t="s">
        <v>12</v>
      </c>
      <c r="C69" s="39" t="s">
        <v>13</v>
      </c>
      <c r="D69" s="73" t="s">
        <v>14</v>
      </c>
      <c r="E69" s="39" t="s">
        <v>15</v>
      </c>
    </row>
    <row r="70" spans="1:7" ht="21.4" customHeight="1" thickBot="1" x14ac:dyDescent="0.25">
      <c r="B70" s="39" t="s">
        <v>51</v>
      </c>
      <c r="C70" s="74">
        <v>1980</v>
      </c>
      <c r="D70" s="74">
        <v>2280</v>
      </c>
      <c r="E70" s="74">
        <v>2620</v>
      </c>
    </row>
    <row r="71" spans="1:7" ht="21.4" customHeight="1" thickBot="1" x14ac:dyDescent="0.25">
      <c r="B71" s="50" t="s">
        <v>24</v>
      </c>
      <c r="C71" s="24">
        <v>2945</v>
      </c>
      <c r="D71" s="24">
        <v>3385</v>
      </c>
      <c r="E71" s="24">
        <v>3890</v>
      </c>
    </row>
    <row r="72" spans="1:7" ht="21.4" customHeight="1" thickBot="1" x14ac:dyDescent="0.25">
      <c r="B72" s="50" t="s">
        <v>25</v>
      </c>
      <c r="C72" s="24">
        <v>4665</v>
      </c>
      <c r="D72" s="24">
        <v>5365</v>
      </c>
      <c r="E72" s="24">
        <v>6170</v>
      </c>
    </row>
    <row r="73" spans="1:7" ht="21.4" customHeight="1" thickBot="1" x14ac:dyDescent="0.25">
      <c r="B73" s="50" t="s">
        <v>44</v>
      </c>
      <c r="C73" s="24">
        <v>5935</v>
      </c>
      <c r="D73" s="24">
        <v>6825</v>
      </c>
      <c r="E73" s="24">
        <v>7850</v>
      </c>
    </row>
    <row r="74" spans="1:7" ht="12.6" customHeight="1" x14ac:dyDescent="0.15">
      <c r="A74" s="170" t="s">
        <v>56</v>
      </c>
      <c r="B74" s="170"/>
      <c r="C74" s="170"/>
      <c r="D74" s="170"/>
      <c r="E74" s="170"/>
      <c r="F74" s="170"/>
      <c r="G74" s="170"/>
    </row>
    <row r="75" spans="1:7" ht="12.4" customHeight="1" x14ac:dyDescent="0.15">
      <c r="A75" s="170"/>
      <c r="B75" s="170"/>
      <c r="C75" s="170"/>
      <c r="D75" s="170"/>
      <c r="E75" s="170"/>
      <c r="F75" s="170"/>
      <c r="G75" s="170"/>
    </row>
    <row r="76" spans="1:7" ht="12.4" customHeight="1" x14ac:dyDescent="0.15">
      <c r="A76" s="170"/>
      <c r="B76" s="170"/>
      <c r="C76" s="170"/>
      <c r="D76" s="170"/>
      <c r="E76" s="170"/>
      <c r="F76" s="170"/>
      <c r="G76" s="170"/>
    </row>
    <row r="77" spans="1:7" ht="12.4" customHeight="1" x14ac:dyDescent="0.15">
      <c r="A77" s="170"/>
      <c r="B77" s="170"/>
      <c r="C77" s="170"/>
      <c r="D77" s="170"/>
      <c r="E77" s="170"/>
      <c r="F77" s="170"/>
      <c r="G77" s="170"/>
    </row>
    <row r="78" spans="1:7" ht="12.6" customHeight="1" x14ac:dyDescent="0.15">
      <c r="A78" s="170"/>
      <c r="B78" s="170"/>
      <c r="C78" s="170"/>
      <c r="D78" s="170"/>
      <c r="E78" s="170"/>
      <c r="F78" s="170"/>
      <c r="G78" s="170"/>
    </row>
    <row r="79" spans="1:7" x14ac:dyDescent="0.15">
      <c r="A79" s="170"/>
      <c r="B79" s="170"/>
      <c r="C79" s="170"/>
      <c r="D79" s="170"/>
      <c r="E79" s="170"/>
      <c r="F79" s="170"/>
      <c r="G79" s="170"/>
    </row>
  </sheetData>
  <mergeCells count="18">
    <mergeCell ref="A23:H23"/>
    <mergeCell ref="A1:H1"/>
    <mergeCell ref="A2:H2"/>
    <mergeCell ref="A3:H3"/>
    <mergeCell ref="A5:H5"/>
    <mergeCell ref="A22:H22"/>
    <mergeCell ref="A74:G79"/>
    <mergeCell ref="A24:H24"/>
    <mergeCell ref="A30:H30"/>
    <mergeCell ref="A34:G34"/>
    <mergeCell ref="A35:G35"/>
    <mergeCell ref="A44:G45"/>
    <mergeCell ref="A47:G48"/>
    <mergeCell ref="A49:H49"/>
    <mergeCell ref="B54:E54"/>
    <mergeCell ref="C55:D56"/>
    <mergeCell ref="A67:G67"/>
    <mergeCell ref="A68:G68"/>
  </mergeCells>
  <pageMargins left="0.75" right="0.75" top="1" bottom="1" header="0.5" footer="0.5"/>
  <pageSetup scale="75" orientation="portrait" r:id="rId1"/>
  <headerFooter alignWithMargins="0">
    <oddHeader>&amp;RDraft</oddHeader>
    <oddFooter>&amp;L&amp;F&amp;C&amp;P&amp;R&amp;D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3"/>
  <sheetViews>
    <sheetView topLeftCell="A12" zoomScale="130" zoomScaleNormal="130" workbookViewId="0">
      <selection activeCell="C22" sqref="C22"/>
    </sheetView>
  </sheetViews>
  <sheetFormatPr defaultRowHeight="12" x14ac:dyDescent="0.15"/>
  <cols>
    <col min="1" max="2" width="13.5" style="82" customWidth="1"/>
    <col min="3" max="4" width="13.5" style="84" customWidth="1"/>
    <col min="5" max="9" width="13.5" style="83" customWidth="1"/>
    <col min="10" max="10" width="11.5" customWidth="1"/>
  </cols>
  <sheetData>
    <row r="1" spans="1:12" ht="19.149999999999999" customHeight="1" x14ac:dyDescent="0.25">
      <c r="A1" s="187" t="s">
        <v>57</v>
      </c>
      <c r="B1" s="187" t="s">
        <v>58</v>
      </c>
      <c r="C1" s="189" t="s">
        <v>59</v>
      </c>
      <c r="D1" s="191" t="s">
        <v>60</v>
      </c>
      <c r="E1" s="192"/>
      <c r="F1" s="192"/>
      <c r="G1" s="193"/>
      <c r="H1" s="194" t="s">
        <v>61</v>
      </c>
      <c r="I1" s="196" t="s">
        <v>62</v>
      </c>
      <c r="J1" s="48"/>
      <c r="K1" s="48"/>
    </row>
    <row r="2" spans="1:12" ht="103.15" customHeight="1" x14ac:dyDescent="0.2">
      <c r="A2" s="188"/>
      <c r="B2" s="188"/>
      <c r="C2" s="190"/>
      <c r="D2" s="142" t="s">
        <v>63</v>
      </c>
      <c r="E2" s="143" t="s">
        <v>64</v>
      </c>
      <c r="F2" s="143" t="s">
        <v>65</v>
      </c>
      <c r="G2" s="143" t="s">
        <v>66</v>
      </c>
      <c r="H2" s="195"/>
      <c r="I2" s="197"/>
      <c r="J2" s="186"/>
      <c r="K2" s="186"/>
    </row>
    <row r="3" spans="1:12" ht="14.65" customHeight="1" x14ac:dyDescent="0.2">
      <c r="A3" s="140">
        <v>0</v>
      </c>
      <c r="B3" s="132">
        <v>25</v>
      </c>
      <c r="C3" s="133">
        <v>6.8568552800000004</v>
      </c>
      <c r="D3" s="133">
        <v>7.7918809126234958</v>
      </c>
      <c r="E3" s="134">
        <v>85700</v>
      </c>
      <c r="F3" s="134">
        <v>140300</v>
      </c>
      <c r="G3" s="134">
        <v>105200</v>
      </c>
      <c r="H3" s="135">
        <v>5.0070062632410935E-2</v>
      </c>
      <c r="I3" s="134">
        <v>400</v>
      </c>
      <c r="J3" s="80"/>
      <c r="K3" s="80"/>
    </row>
    <row r="4" spans="1:12" ht="14.65" customHeight="1" x14ac:dyDescent="0.2">
      <c r="A4" s="141">
        <v>1</v>
      </c>
      <c r="B4" s="136">
        <v>25</v>
      </c>
      <c r="C4" s="137">
        <v>6.3726352799999999</v>
      </c>
      <c r="D4" s="137">
        <v>7.7918809126234958</v>
      </c>
      <c r="E4" s="138">
        <v>85700</v>
      </c>
      <c r="F4" s="138">
        <v>140300</v>
      </c>
      <c r="G4" s="138">
        <v>105200</v>
      </c>
      <c r="H4" s="139">
        <v>5.0070062632410935E-2</v>
      </c>
      <c r="I4" s="138">
        <v>400</v>
      </c>
      <c r="J4" s="80"/>
      <c r="K4" s="80"/>
    </row>
    <row r="5" spans="1:12" ht="14.65" customHeight="1" x14ac:dyDescent="0.2">
      <c r="A5" s="141">
        <v>2</v>
      </c>
      <c r="B5" s="136">
        <v>25</v>
      </c>
      <c r="C5" s="137">
        <v>5.9379064799999997</v>
      </c>
      <c r="D5" s="137">
        <v>7.7918809126234958</v>
      </c>
      <c r="E5" s="138">
        <v>85700</v>
      </c>
      <c r="F5" s="138">
        <v>140300</v>
      </c>
      <c r="G5" s="138">
        <v>105200</v>
      </c>
      <c r="H5" s="139">
        <v>5.0070062632410935E-2</v>
      </c>
      <c r="I5" s="138">
        <v>400</v>
      </c>
      <c r="J5" s="80"/>
      <c r="K5" s="80"/>
      <c r="L5" s="82"/>
    </row>
    <row r="6" spans="1:12" ht="14.65" customHeight="1" x14ac:dyDescent="0.2">
      <c r="A6" s="141">
        <v>3</v>
      </c>
      <c r="B6" s="136">
        <v>25</v>
      </c>
      <c r="C6" s="137">
        <v>5.5464428799999999</v>
      </c>
      <c r="D6" s="137">
        <v>7.7918809126234958</v>
      </c>
      <c r="E6" s="138">
        <v>85700</v>
      </c>
      <c r="F6" s="138">
        <v>140300</v>
      </c>
      <c r="G6" s="138">
        <v>105200</v>
      </c>
      <c r="H6" s="139">
        <v>5.0070062632410935E-2</v>
      </c>
      <c r="I6" s="138">
        <v>400</v>
      </c>
      <c r="J6" s="80"/>
      <c r="K6" s="80"/>
    </row>
    <row r="7" spans="1:12" ht="14.65" customHeight="1" x14ac:dyDescent="0.2">
      <c r="A7" s="141">
        <v>4</v>
      </c>
      <c r="B7" s="136">
        <v>25</v>
      </c>
      <c r="C7" s="137">
        <v>5.1928835200000005</v>
      </c>
      <c r="D7" s="137">
        <v>7.7918809126234958</v>
      </c>
      <c r="E7" s="138">
        <v>85700</v>
      </c>
      <c r="F7" s="138">
        <v>140300</v>
      </c>
      <c r="G7" s="138">
        <v>105200</v>
      </c>
      <c r="H7" s="139">
        <v>5.0070062632410935E-2</v>
      </c>
      <c r="I7" s="138">
        <v>400</v>
      </c>
      <c r="J7" s="80"/>
      <c r="K7" s="80"/>
    </row>
    <row r="8" spans="1:12" ht="14.65" customHeight="1" x14ac:dyDescent="0.2">
      <c r="A8" s="75">
        <v>5</v>
      </c>
      <c r="B8" s="76">
        <v>25</v>
      </c>
      <c r="C8" s="77">
        <v>4.8726058801444134</v>
      </c>
      <c r="D8" s="77">
        <v>7.7918809126234958</v>
      </c>
      <c r="E8" s="78">
        <v>85700</v>
      </c>
      <c r="F8" s="78">
        <v>140300</v>
      </c>
      <c r="G8" s="78">
        <v>105200</v>
      </c>
      <c r="H8" s="79">
        <v>5.0070062632410935E-2</v>
      </c>
      <c r="I8" s="78">
        <v>400</v>
      </c>
      <c r="J8" s="48"/>
      <c r="K8" s="48"/>
    </row>
    <row r="9" spans="1:12" ht="14.65" customHeight="1" x14ac:dyDescent="0.2">
      <c r="A9" s="81">
        <v>6</v>
      </c>
      <c r="B9" s="76">
        <v>25</v>
      </c>
      <c r="C9" s="77">
        <v>4.5816176787986507</v>
      </c>
      <c r="D9" s="77">
        <v>7.7918809126234958</v>
      </c>
      <c r="E9" s="78">
        <v>85700</v>
      </c>
      <c r="F9" s="78">
        <v>140300</v>
      </c>
      <c r="G9" s="78">
        <v>105200</v>
      </c>
      <c r="H9" s="79">
        <v>5.0070062632410935E-2</v>
      </c>
      <c r="I9" s="78">
        <v>400</v>
      </c>
      <c r="J9" s="48"/>
      <c r="K9" s="48"/>
    </row>
    <row r="10" spans="1:12" ht="14.65" customHeight="1" x14ac:dyDescent="0.2">
      <c r="A10" s="81">
        <v>7</v>
      </c>
      <c r="B10" s="76">
        <v>23</v>
      </c>
      <c r="C10" s="77">
        <v>4.3005634368944685</v>
      </c>
      <c r="D10" s="77">
        <v>7.6852316792164608</v>
      </c>
      <c r="E10" s="78">
        <v>84500</v>
      </c>
      <c r="F10" s="78">
        <v>138300</v>
      </c>
      <c r="G10" s="78">
        <v>103800</v>
      </c>
      <c r="H10" s="79">
        <v>6.3934462975325498E-2</v>
      </c>
      <c r="I10" s="78">
        <v>600</v>
      </c>
    </row>
    <row r="11" spans="1:12" ht="14.65" customHeight="1" x14ac:dyDescent="0.2">
      <c r="A11" s="81">
        <v>8</v>
      </c>
      <c r="B11" s="76">
        <v>20</v>
      </c>
      <c r="C11" s="77">
        <v>4.031065721114464</v>
      </c>
      <c r="D11" s="77">
        <v>7.4674133573058246</v>
      </c>
      <c r="E11" s="78">
        <v>82100</v>
      </c>
      <c r="F11" s="78">
        <v>134400</v>
      </c>
      <c r="G11" s="78">
        <v>100800</v>
      </c>
      <c r="H11" s="79">
        <v>9.2250844823708225E-2</v>
      </c>
      <c r="I11" s="78">
        <v>800</v>
      </c>
    </row>
    <row r="12" spans="1:12" ht="14.65" customHeight="1" x14ac:dyDescent="0.2">
      <c r="A12" s="81">
        <v>9</v>
      </c>
      <c r="B12" s="76">
        <v>18</v>
      </c>
      <c r="C12" s="77">
        <v>3.7908542702674008</v>
      </c>
      <c r="D12" s="77">
        <v>7.2709190578313265</v>
      </c>
      <c r="E12" s="78">
        <v>80000</v>
      </c>
      <c r="F12" s="78">
        <v>130900</v>
      </c>
      <c r="G12" s="78">
        <v>98200</v>
      </c>
      <c r="H12" s="79">
        <v>0.11779510375539298</v>
      </c>
      <c r="I12" s="78">
        <v>1000</v>
      </c>
    </row>
    <row r="13" spans="1:12" ht="14.65" customHeight="1" x14ac:dyDescent="0.2">
      <c r="A13" s="81">
        <v>10</v>
      </c>
      <c r="B13" s="76">
        <v>16</v>
      </c>
      <c r="C13" s="77">
        <v>3.5644918277304019</v>
      </c>
      <c r="D13" s="77">
        <v>7.0200154868323397</v>
      </c>
      <c r="E13" s="78">
        <v>77200</v>
      </c>
      <c r="F13" s="78">
        <v>126400</v>
      </c>
      <c r="G13" s="78">
        <v>94800</v>
      </c>
      <c r="H13" s="79">
        <v>0.15041256798526129</v>
      </c>
      <c r="I13" s="78">
        <v>1300</v>
      </c>
    </row>
    <row r="14" spans="1:12" ht="14.65" customHeight="1" x14ac:dyDescent="0.2">
      <c r="A14" s="81">
        <v>11</v>
      </c>
      <c r="B14" s="76">
        <v>14</v>
      </c>
      <c r="C14" s="77">
        <v>3.3463505692411144</v>
      </c>
      <c r="D14" s="77">
        <v>6.6996367170237328</v>
      </c>
      <c r="E14" s="78">
        <v>73700</v>
      </c>
      <c r="F14" s="78">
        <v>120600</v>
      </c>
      <c r="G14" s="78">
        <v>90400</v>
      </c>
      <c r="H14" s="79">
        <v>0.19206180806038009</v>
      </c>
      <c r="I14" s="78">
        <v>1700</v>
      </c>
    </row>
    <row r="15" spans="1:12" ht="14.65" customHeight="1" x14ac:dyDescent="0.2">
      <c r="A15" s="81">
        <v>12</v>
      </c>
      <c r="B15" s="76">
        <v>13</v>
      </c>
      <c r="C15" s="77">
        <v>3.1652031171408739</v>
      </c>
      <c r="D15" s="77">
        <v>6.5075749089633526</v>
      </c>
      <c r="E15" s="78">
        <v>71600</v>
      </c>
      <c r="F15" s="78">
        <v>117100</v>
      </c>
      <c r="G15" s="78">
        <v>87900</v>
      </c>
      <c r="H15" s="79">
        <v>0.21702984310822954</v>
      </c>
      <c r="I15" s="78">
        <v>1900</v>
      </c>
    </row>
    <row r="16" spans="1:12" ht="14.65" customHeight="1" x14ac:dyDescent="0.2">
      <c r="A16" s="81">
        <v>13</v>
      </c>
      <c r="B16" s="76">
        <v>12</v>
      </c>
      <c r="C16" s="77">
        <v>2.9943823043267268</v>
      </c>
      <c r="D16" s="77">
        <v>6.290545065855123</v>
      </c>
      <c r="E16" s="78">
        <v>69200</v>
      </c>
      <c r="F16" s="78">
        <v>113200</v>
      </c>
      <c r="G16" s="78">
        <v>84900</v>
      </c>
      <c r="H16" s="79">
        <v>0.24524372271229933</v>
      </c>
      <c r="I16" s="78">
        <v>2100</v>
      </c>
    </row>
    <row r="17" spans="1:9" ht="14.65" customHeight="1" x14ac:dyDescent="0.2">
      <c r="A17" s="81">
        <v>14</v>
      </c>
      <c r="B17" s="76">
        <v>11</v>
      </c>
      <c r="C17" s="77">
        <v>2.8317557044022079</v>
      </c>
      <c r="D17" s="77">
        <v>6.0453013431428237</v>
      </c>
      <c r="E17" s="78">
        <v>66500</v>
      </c>
      <c r="F17" s="78">
        <v>108800</v>
      </c>
      <c r="G17" s="78">
        <v>81600</v>
      </c>
      <c r="H17" s="79">
        <v>0.27712540666489821</v>
      </c>
      <c r="I17" s="78">
        <v>2400</v>
      </c>
    </row>
    <row r="18" spans="1:9" ht="14.65" customHeight="1" x14ac:dyDescent="0.2">
      <c r="A18" s="81">
        <v>15</v>
      </c>
      <c r="B18" s="76">
        <v>10</v>
      </c>
      <c r="C18" s="77">
        <v>2.6750697953336466</v>
      </c>
      <c r="D18" s="77">
        <v>5.7681759364779257</v>
      </c>
      <c r="E18" s="78">
        <v>63400</v>
      </c>
      <c r="F18" s="78">
        <v>103800</v>
      </c>
      <c r="G18" s="78">
        <v>77900</v>
      </c>
      <c r="H18" s="79">
        <v>0.31315170953133498</v>
      </c>
      <c r="I18" s="78">
        <v>2700</v>
      </c>
    </row>
    <row r="19" spans="1:9" ht="14.65" customHeight="1" x14ac:dyDescent="0.2">
      <c r="A19" s="81">
        <v>16</v>
      </c>
      <c r="B19" s="76">
        <v>9</v>
      </c>
      <c r="C19" s="77">
        <v>2.5217809488115712</v>
      </c>
      <c r="D19" s="77">
        <v>5.4550242269465912</v>
      </c>
      <c r="E19" s="78">
        <v>60000</v>
      </c>
      <c r="F19" s="78">
        <v>98200</v>
      </c>
      <c r="G19" s="78">
        <v>73600</v>
      </c>
      <c r="H19" s="79">
        <v>0.35386143177040841</v>
      </c>
      <c r="I19" s="78">
        <v>3100</v>
      </c>
    </row>
    <row r="20" spans="1:9" ht="14.65" customHeight="1" x14ac:dyDescent="0.2">
      <c r="A20" s="81">
        <v>17</v>
      </c>
      <c r="B20" s="76">
        <v>9</v>
      </c>
      <c r="C20" s="77">
        <v>2.4270306630763399</v>
      </c>
      <c r="D20" s="77">
        <v>5.4550242269465912</v>
      </c>
      <c r="E20" s="78">
        <v>60000</v>
      </c>
      <c r="F20" s="78">
        <v>98200</v>
      </c>
      <c r="G20" s="78">
        <v>73600</v>
      </c>
      <c r="H20" s="79">
        <v>0.35386143177040841</v>
      </c>
      <c r="I20" s="78">
        <v>3100</v>
      </c>
    </row>
    <row r="21" spans="1:9" ht="14.65" customHeight="1" x14ac:dyDescent="0.2">
      <c r="A21" s="81">
        <v>18</v>
      </c>
      <c r="B21" s="76">
        <v>8</v>
      </c>
      <c r="C21" s="77">
        <v>2.2841593118490491</v>
      </c>
      <c r="D21" s="77">
        <v>5.1011627951761831</v>
      </c>
      <c r="E21" s="78">
        <v>56100</v>
      </c>
      <c r="F21" s="78">
        <v>91800</v>
      </c>
      <c r="G21" s="78">
        <v>68900</v>
      </c>
      <c r="H21" s="79">
        <v>0.39986341790056151</v>
      </c>
      <c r="I21" s="78">
        <v>3400</v>
      </c>
    </row>
    <row r="22" spans="1:9" ht="14.65" customHeight="1" x14ac:dyDescent="0.2">
      <c r="A22" s="81">
        <v>19</v>
      </c>
      <c r="B22" s="76">
        <v>8</v>
      </c>
      <c r="C22" s="77">
        <v>2.2028172566210542</v>
      </c>
      <c r="D22" s="77">
        <v>5.1011627951761831</v>
      </c>
      <c r="E22" s="78">
        <v>56100</v>
      </c>
      <c r="F22" s="78">
        <v>91800</v>
      </c>
      <c r="G22" s="78">
        <v>68900</v>
      </c>
      <c r="H22" s="79">
        <v>0.39986341790056151</v>
      </c>
      <c r="I22" s="78">
        <v>3400</v>
      </c>
    </row>
    <row r="23" spans="1:9" ht="14.65" customHeight="1" x14ac:dyDescent="0.2">
      <c r="A23" s="81">
        <v>20</v>
      </c>
      <c r="B23" s="76">
        <v>7</v>
      </c>
      <c r="C23" s="77">
        <v>2.0656121127472313</v>
      </c>
      <c r="D23" s="77">
        <v>4.701299377275622</v>
      </c>
      <c r="E23" s="78">
        <v>51700</v>
      </c>
      <c r="F23" s="78">
        <v>84600</v>
      </c>
      <c r="G23" s="78">
        <v>63500</v>
      </c>
      <c r="H23" s="79">
        <v>0.45184566222763445</v>
      </c>
      <c r="I23" s="78">
        <v>3900</v>
      </c>
    </row>
    <row r="24" spans="1:9" ht="14.65" customHeight="1" x14ac:dyDescent="0.2">
      <c r="A24" s="81">
        <v>21</v>
      </c>
      <c r="B24" s="76">
        <v>7</v>
      </c>
      <c r="C24" s="77">
        <v>1.9961288877398691</v>
      </c>
      <c r="D24" s="77">
        <v>4.701299377275622</v>
      </c>
      <c r="E24" s="78">
        <v>51700</v>
      </c>
      <c r="F24" s="78">
        <v>84600</v>
      </c>
      <c r="G24" s="78">
        <v>63500</v>
      </c>
      <c r="H24" s="79">
        <v>0.45184566222763445</v>
      </c>
      <c r="I24" s="78">
        <v>3900</v>
      </c>
    </row>
    <row r="25" spans="1:9" ht="14.65" customHeight="1" x14ac:dyDescent="0.2">
      <c r="A25" s="81">
        <v>22</v>
      </c>
      <c r="B25" s="76">
        <v>6</v>
      </c>
      <c r="C25" s="77">
        <v>1.8592240443734596</v>
      </c>
      <c r="D25" s="77">
        <v>4.2494537150479879</v>
      </c>
      <c r="E25" s="78">
        <v>46700</v>
      </c>
      <c r="F25" s="78">
        <v>76500</v>
      </c>
      <c r="G25" s="78">
        <v>57400</v>
      </c>
      <c r="H25" s="79">
        <v>0.51058559831722694</v>
      </c>
      <c r="I25" s="78">
        <v>4400</v>
      </c>
    </row>
    <row r="26" spans="1:9" ht="14.65" customHeight="1" x14ac:dyDescent="0.2">
      <c r="A26" s="81">
        <v>23</v>
      </c>
      <c r="B26" s="76">
        <v>6</v>
      </c>
      <c r="C26" s="77">
        <v>1.800528348758156</v>
      </c>
      <c r="D26" s="77">
        <v>4.2494537150479879</v>
      </c>
      <c r="E26" s="78">
        <v>46700</v>
      </c>
      <c r="F26" s="78">
        <v>76500</v>
      </c>
      <c r="G26" s="78">
        <v>57400</v>
      </c>
      <c r="H26" s="79">
        <v>0.51058559831722694</v>
      </c>
      <c r="I26" s="78">
        <v>4400</v>
      </c>
    </row>
    <row r="27" spans="1:9" ht="14.65" customHeight="1" x14ac:dyDescent="0.2">
      <c r="A27" s="81">
        <v>24</v>
      </c>
      <c r="B27" s="76">
        <v>6</v>
      </c>
      <c r="C27" s="77">
        <v>1.7436244544490591</v>
      </c>
      <c r="D27" s="77">
        <v>4.2494537150479879</v>
      </c>
      <c r="E27" s="78">
        <v>46700</v>
      </c>
      <c r="F27" s="78">
        <v>76500</v>
      </c>
      <c r="G27" s="78">
        <v>57400</v>
      </c>
      <c r="H27" s="79">
        <v>0.51058559831722694</v>
      </c>
      <c r="I27" s="78">
        <v>4400</v>
      </c>
    </row>
    <row r="28" spans="1:9" ht="14.65" customHeight="1" x14ac:dyDescent="0.2">
      <c r="A28" s="81">
        <v>25</v>
      </c>
      <c r="B28" s="76">
        <v>5</v>
      </c>
      <c r="C28" s="77">
        <v>1.6084874922290981</v>
      </c>
      <c r="D28" s="77">
        <v>3.7388681167307611</v>
      </c>
      <c r="E28" s="78">
        <v>41100</v>
      </c>
      <c r="F28" s="78">
        <v>67300</v>
      </c>
      <c r="G28" s="78">
        <v>50500</v>
      </c>
      <c r="H28" s="79">
        <v>0.57696172609846641</v>
      </c>
      <c r="I28" s="78">
        <v>5000</v>
      </c>
    </row>
    <row r="29" spans="1:9" ht="14.65" customHeight="1" x14ac:dyDescent="0.2">
      <c r="A29" s="81">
        <v>26</v>
      </c>
      <c r="B29" s="76">
        <v>5</v>
      </c>
      <c r="C29" s="77">
        <v>1.5611875346609911</v>
      </c>
      <c r="D29" s="77">
        <v>3.7388681167307611</v>
      </c>
      <c r="E29" s="78">
        <v>41100</v>
      </c>
      <c r="F29" s="78">
        <v>67300</v>
      </c>
      <c r="G29" s="78">
        <v>50500</v>
      </c>
      <c r="H29" s="79">
        <v>0.57696172609846641</v>
      </c>
      <c r="I29" s="78">
        <v>5000</v>
      </c>
    </row>
    <row r="30" spans="1:9" ht="14.65" customHeight="1" x14ac:dyDescent="0.2">
      <c r="A30" s="81">
        <v>27</v>
      </c>
      <c r="B30" s="76">
        <v>5</v>
      </c>
      <c r="C30" s="77">
        <v>1.5151104934067348</v>
      </c>
      <c r="D30" s="77">
        <v>3.7388681167307611</v>
      </c>
      <c r="E30" s="78">
        <v>41100</v>
      </c>
      <c r="F30" s="78">
        <v>67300</v>
      </c>
      <c r="G30" s="78">
        <v>50500</v>
      </c>
      <c r="H30" s="79">
        <v>0.57696172609846641</v>
      </c>
      <c r="I30" s="78">
        <v>5000</v>
      </c>
    </row>
    <row r="31" spans="1:9" ht="14.65" customHeight="1" x14ac:dyDescent="0.2">
      <c r="A31" s="81">
        <v>28</v>
      </c>
      <c r="B31" s="76">
        <v>5</v>
      </c>
      <c r="C31" s="77">
        <v>1.4702259000130184</v>
      </c>
      <c r="D31" s="77">
        <v>3.7388681167307611</v>
      </c>
      <c r="E31" s="78">
        <v>41100</v>
      </c>
      <c r="F31" s="78">
        <v>67300</v>
      </c>
      <c r="G31" s="78">
        <v>50500</v>
      </c>
      <c r="H31" s="79">
        <v>0.57696172609846641</v>
      </c>
      <c r="I31" s="78">
        <v>5000</v>
      </c>
    </row>
    <row r="32" spans="1:9" ht="14.65" customHeight="1" x14ac:dyDescent="0.2">
      <c r="A32" s="81">
        <v>29</v>
      </c>
      <c r="B32" s="76">
        <v>5</v>
      </c>
      <c r="C32" s="77">
        <v>1.4265038684901639</v>
      </c>
      <c r="D32" s="77">
        <v>3.7388681167307611</v>
      </c>
      <c r="E32" s="78">
        <v>41100</v>
      </c>
      <c r="F32" s="78">
        <v>67300</v>
      </c>
      <c r="G32" s="78">
        <v>50500</v>
      </c>
      <c r="H32" s="79">
        <v>0.57696172609846641</v>
      </c>
      <c r="I32" s="78">
        <v>5000</v>
      </c>
    </row>
    <row r="33" spans="1:9" ht="14.65" customHeight="1" x14ac:dyDescent="0.2">
      <c r="A33" s="81">
        <v>30</v>
      </c>
      <c r="B33" s="76">
        <v>4</v>
      </c>
      <c r="C33" s="77">
        <v>1.2985815267906866</v>
      </c>
      <c r="D33" s="77">
        <v>3.1619063906322946</v>
      </c>
      <c r="E33" s="78">
        <v>34800</v>
      </c>
      <c r="F33" s="78">
        <v>56900</v>
      </c>
      <c r="G33" s="78">
        <v>42700</v>
      </c>
      <c r="H33" s="79">
        <v>0.65196675049126696</v>
      </c>
      <c r="I33" s="78">
        <v>5600</v>
      </c>
    </row>
    <row r="34" spans="1:9" ht="14.65" customHeight="1" x14ac:dyDescent="0.2">
      <c r="A34" s="81">
        <v>31</v>
      </c>
      <c r="B34" s="76">
        <v>4</v>
      </c>
      <c r="C34" s="77">
        <v>1.2630208349025813</v>
      </c>
      <c r="D34" s="77">
        <v>3.1619063906322946</v>
      </c>
      <c r="E34" s="78">
        <v>34800</v>
      </c>
      <c r="F34" s="78">
        <v>56900</v>
      </c>
      <c r="G34" s="78">
        <v>42700</v>
      </c>
      <c r="H34" s="79">
        <v>0.65196675049126696</v>
      </c>
      <c r="I34" s="78">
        <v>5600</v>
      </c>
    </row>
    <row r="35" spans="1:9" ht="14.65" customHeight="1" x14ac:dyDescent="0.2">
      <c r="A35" s="81">
        <v>32</v>
      </c>
      <c r="B35" s="76">
        <v>4</v>
      </c>
      <c r="C35" s="77">
        <v>1.2282028604071951</v>
      </c>
      <c r="D35" s="77">
        <v>3.1619063906322946</v>
      </c>
      <c r="E35" s="78">
        <v>34800</v>
      </c>
      <c r="F35" s="78">
        <v>56900</v>
      </c>
      <c r="G35" s="78">
        <v>42700</v>
      </c>
      <c r="H35" s="79">
        <v>0.65196675049126696</v>
      </c>
      <c r="I35" s="78">
        <v>5600</v>
      </c>
    </row>
    <row r="36" spans="1:9" ht="14.65" customHeight="1" x14ac:dyDescent="0.2">
      <c r="A36" s="81">
        <v>33</v>
      </c>
      <c r="B36" s="76">
        <v>4</v>
      </c>
      <c r="C36" s="77">
        <v>1.1941142812767349</v>
      </c>
      <c r="D36" s="77">
        <v>3.1619063906322946</v>
      </c>
      <c r="E36" s="78">
        <v>34800</v>
      </c>
      <c r="F36" s="78">
        <v>56900</v>
      </c>
      <c r="G36" s="78">
        <v>42700</v>
      </c>
      <c r="H36" s="79">
        <v>0.65196675049126696</v>
      </c>
      <c r="I36" s="78">
        <v>5600</v>
      </c>
    </row>
    <row r="37" spans="1:9" ht="14.65" customHeight="1" x14ac:dyDescent="0.2">
      <c r="A37" s="81">
        <v>34</v>
      </c>
      <c r="B37" s="76">
        <v>4</v>
      </c>
      <c r="C37" s="77">
        <v>1.1607419131787864</v>
      </c>
      <c r="D37" s="77">
        <v>3.1619063906322946</v>
      </c>
      <c r="E37" s="78">
        <v>34800</v>
      </c>
      <c r="F37" s="78">
        <v>56900</v>
      </c>
      <c r="G37" s="78">
        <v>42700</v>
      </c>
      <c r="H37" s="79">
        <v>0.65196675049126696</v>
      </c>
      <c r="I37" s="78">
        <v>5600</v>
      </c>
    </row>
    <row r="38" spans="1:9" ht="14.65" customHeight="1" x14ac:dyDescent="0.2">
      <c r="A38" s="81">
        <v>35</v>
      </c>
      <c r="B38" s="76">
        <v>3</v>
      </c>
      <c r="C38" s="77">
        <v>1.025658186492016</v>
      </c>
      <c r="D38" s="77">
        <v>2.5099396401410274</v>
      </c>
      <c r="E38" s="78">
        <v>27600</v>
      </c>
      <c r="F38" s="78">
        <v>45200</v>
      </c>
      <c r="G38" s="78">
        <v>33900</v>
      </c>
      <c r="H38" s="79">
        <v>0.73672242805513155</v>
      </c>
      <c r="I38" s="78">
        <v>6400</v>
      </c>
    </row>
    <row r="39" spans="1:9" ht="14.65" customHeight="1" x14ac:dyDescent="0.2">
      <c r="A39" s="81">
        <v>36</v>
      </c>
      <c r="B39" s="76">
        <v>3</v>
      </c>
      <c r="C39" s="77">
        <v>0.99983771564692248</v>
      </c>
      <c r="D39" s="77">
        <v>2.5099396401410274</v>
      </c>
      <c r="E39" s="78">
        <v>27600</v>
      </c>
      <c r="F39" s="78">
        <v>45200</v>
      </c>
      <c r="G39" s="78">
        <v>33900</v>
      </c>
      <c r="H39" s="79">
        <v>0.73672242805513155</v>
      </c>
      <c r="I39" s="78">
        <v>6400</v>
      </c>
    </row>
    <row r="40" spans="1:9" ht="14.65" customHeight="1" x14ac:dyDescent="0.2">
      <c r="A40" s="81">
        <v>37</v>
      </c>
      <c r="B40" s="76">
        <v>3</v>
      </c>
      <c r="C40" s="77">
        <v>0.97441271740120883</v>
      </c>
      <c r="D40" s="77">
        <v>2.5099396401410274</v>
      </c>
      <c r="E40" s="78">
        <v>27600</v>
      </c>
      <c r="F40" s="78">
        <v>45200</v>
      </c>
      <c r="G40" s="78">
        <v>33900</v>
      </c>
      <c r="H40" s="79">
        <v>0.73672242805513155</v>
      </c>
      <c r="I40" s="78">
        <v>6400</v>
      </c>
    </row>
    <row r="41" spans="1:9" ht="14.65" customHeight="1" x14ac:dyDescent="0.2">
      <c r="A41" s="81">
        <v>38</v>
      </c>
      <c r="B41" s="76">
        <v>3</v>
      </c>
      <c r="C41" s="77">
        <v>0.94937930186045538</v>
      </c>
      <c r="D41" s="77">
        <v>2.5099396401410274</v>
      </c>
      <c r="E41" s="78">
        <v>27600</v>
      </c>
      <c r="F41" s="78">
        <v>45200</v>
      </c>
      <c r="G41" s="78">
        <v>33900</v>
      </c>
      <c r="H41" s="79">
        <v>0.73672242805513155</v>
      </c>
      <c r="I41" s="78">
        <v>6400</v>
      </c>
    </row>
    <row r="42" spans="1:9" ht="14.65" customHeight="1" x14ac:dyDescent="0.2">
      <c r="A42" s="81">
        <v>39</v>
      </c>
      <c r="B42" s="76">
        <v>3</v>
      </c>
      <c r="C42" s="77">
        <v>0.92473357913024123</v>
      </c>
      <c r="D42" s="77">
        <v>2.5099396401410274</v>
      </c>
      <c r="E42" s="78">
        <v>27600</v>
      </c>
      <c r="F42" s="78">
        <v>45200</v>
      </c>
      <c r="G42" s="78">
        <v>33900</v>
      </c>
      <c r="H42" s="79">
        <v>0.73672242805513155</v>
      </c>
      <c r="I42" s="78">
        <v>6400</v>
      </c>
    </row>
    <row r="43" spans="1:9" ht="14.65" customHeight="1" x14ac:dyDescent="0.2">
      <c r="A43" s="81">
        <v>40</v>
      </c>
      <c r="B43" s="76">
        <v>3</v>
      </c>
      <c r="C43" s="77">
        <v>0.90047165931614703</v>
      </c>
      <c r="D43" s="77">
        <v>2.5099396401410274</v>
      </c>
      <c r="E43" s="78">
        <v>27600</v>
      </c>
      <c r="F43" s="78">
        <v>45200</v>
      </c>
      <c r="G43" s="78">
        <v>33900</v>
      </c>
      <c r="H43" s="79">
        <v>0.73672242805513155</v>
      </c>
      <c r="I43" s="78">
        <v>6400</v>
      </c>
    </row>
    <row r="44" spans="1:9" ht="14.65" customHeight="1" x14ac:dyDescent="0.2">
      <c r="A44" s="81">
        <v>41</v>
      </c>
      <c r="B44" s="76">
        <v>3</v>
      </c>
      <c r="C44" s="77">
        <v>0.87658965252375243</v>
      </c>
      <c r="D44" s="77">
        <v>2.5099396401410274</v>
      </c>
      <c r="E44" s="78">
        <v>27600</v>
      </c>
      <c r="F44" s="78">
        <v>45200</v>
      </c>
      <c r="G44" s="78">
        <v>33900</v>
      </c>
      <c r="H44" s="79">
        <v>0.73672242805513155</v>
      </c>
      <c r="I44" s="78">
        <v>6400</v>
      </c>
    </row>
    <row r="45" spans="1:9" ht="14.65" customHeight="1" x14ac:dyDescent="0.2">
      <c r="A45" s="81">
        <v>42</v>
      </c>
      <c r="B45" s="76">
        <v>3</v>
      </c>
      <c r="C45" s="77">
        <v>0.85308366885863685</v>
      </c>
      <c r="D45" s="77">
        <v>2.5099396401410274</v>
      </c>
      <c r="E45" s="78">
        <v>27600</v>
      </c>
      <c r="F45" s="78">
        <v>45200</v>
      </c>
      <c r="G45" s="78">
        <v>33900</v>
      </c>
      <c r="H45" s="79">
        <v>0.73672242805513155</v>
      </c>
      <c r="I45" s="78">
        <v>6400</v>
      </c>
    </row>
    <row r="46" spans="1:9" ht="14.65" customHeight="1" x14ac:dyDescent="0.2">
      <c r="A46" s="81">
        <v>43</v>
      </c>
      <c r="B46" s="76">
        <v>3</v>
      </c>
      <c r="C46" s="77">
        <v>0.82994981842638049</v>
      </c>
      <c r="D46" s="77">
        <v>2.5099396401410274</v>
      </c>
      <c r="E46" s="78">
        <v>27600</v>
      </c>
      <c r="F46" s="78">
        <v>45200</v>
      </c>
      <c r="G46" s="78">
        <v>33900</v>
      </c>
      <c r="H46" s="79">
        <v>0.73672242805513155</v>
      </c>
      <c r="I46" s="78">
        <v>6400</v>
      </c>
    </row>
    <row r="47" spans="1:9" ht="14.65" customHeight="1" x14ac:dyDescent="0.2">
      <c r="A47" s="81">
        <v>44</v>
      </c>
      <c r="B47" s="76">
        <v>3</v>
      </c>
      <c r="C47" s="77">
        <v>0.80718421133256324</v>
      </c>
      <c r="D47" s="77">
        <v>2.5099396401410274</v>
      </c>
      <c r="E47" s="78">
        <v>27600</v>
      </c>
      <c r="F47" s="78">
        <v>45200</v>
      </c>
      <c r="G47" s="78">
        <v>33900</v>
      </c>
      <c r="H47" s="79">
        <v>0.73672242805513155</v>
      </c>
      <c r="I47" s="78">
        <v>6400</v>
      </c>
    </row>
    <row r="48" spans="1:9" ht="14.65" customHeight="1" x14ac:dyDescent="0.2">
      <c r="A48" s="81">
        <v>45</v>
      </c>
      <c r="B48" s="76">
        <v>3</v>
      </c>
      <c r="C48" s="77">
        <v>0.78478295768276496</v>
      </c>
      <c r="D48" s="77">
        <v>2.5099396401410274</v>
      </c>
      <c r="E48" s="78">
        <v>27600</v>
      </c>
      <c r="F48" s="78">
        <v>45200</v>
      </c>
      <c r="G48" s="78">
        <v>33900</v>
      </c>
      <c r="H48" s="79">
        <v>0.73672242805513155</v>
      </c>
      <c r="I48" s="78">
        <v>6400</v>
      </c>
    </row>
    <row r="49" spans="1:9" ht="14.65" customHeight="1" x14ac:dyDescent="0.2">
      <c r="A49" s="81">
        <v>46</v>
      </c>
      <c r="B49" s="76">
        <v>3</v>
      </c>
      <c r="C49" s="77">
        <v>0.76274216758256541</v>
      </c>
      <c r="D49" s="77">
        <v>2.5099396401410274</v>
      </c>
      <c r="E49" s="78">
        <v>27600</v>
      </c>
      <c r="F49" s="78">
        <v>45200</v>
      </c>
      <c r="G49" s="78">
        <v>33900</v>
      </c>
      <c r="H49" s="79">
        <v>0.73672242805513155</v>
      </c>
      <c r="I49" s="78">
        <v>6400</v>
      </c>
    </row>
    <row r="50" spans="1:9" ht="14.65" customHeight="1" x14ac:dyDescent="0.2">
      <c r="A50" s="81">
        <v>47</v>
      </c>
      <c r="B50" s="76">
        <v>3</v>
      </c>
      <c r="C50" s="77">
        <v>0.74105795113754469</v>
      </c>
      <c r="D50" s="77">
        <v>2.5099396401410274</v>
      </c>
      <c r="E50" s="78">
        <v>27600</v>
      </c>
      <c r="F50" s="78">
        <v>45200</v>
      </c>
      <c r="G50" s="78">
        <v>33900</v>
      </c>
      <c r="H50" s="79">
        <v>0.73672242805513155</v>
      </c>
      <c r="I50" s="78">
        <v>6400</v>
      </c>
    </row>
    <row r="51" spans="1:9" ht="14.65" customHeight="1" x14ac:dyDescent="0.2">
      <c r="A51" s="81">
        <v>48</v>
      </c>
      <c r="B51" s="76">
        <v>3</v>
      </c>
      <c r="C51" s="77">
        <v>0.71972641845328245</v>
      </c>
      <c r="D51" s="77">
        <v>2.5099396401410274</v>
      </c>
      <c r="E51" s="78">
        <v>27600</v>
      </c>
      <c r="F51" s="78">
        <v>45200</v>
      </c>
      <c r="G51" s="78">
        <v>33900</v>
      </c>
      <c r="H51" s="79">
        <v>0.73672242805513155</v>
      </c>
      <c r="I51" s="78">
        <v>6400</v>
      </c>
    </row>
    <row r="52" spans="1:9" ht="14.65" customHeight="1" x14ac:dyDescent="0.2">
      <c r="A52" s="81">
        <v>49</v>
      </c>
      <c r="B52" s="76">
        <v>3</v>
      </c>
      <c r="C52" s="77">
        <v>0.69874367963535855</v>
      </c>
      <c r="D52" s="77">
        <v>2.5099396401410274</v>
      </c>
      <c r="E52" s="78">
        <v>27600</v>
      </c>
      <c r="F52" s="78">
        <v>45200</v>
      </c>
      <c r="G52" s="78">
        <v>33900</v>
      </c>
      <c r="H52" s="79">
        <v>0.73672242805513155</v>
      </c>
      <c r="I52" s="78">
        <v>6400</v>
      </c>
    </row>
    <row r="53" spans="1:9" ht="14.65" customHeight="1" x14ac:dyDescent="0.2">
      <c r="A53" s="81" t="s">
        <v>7</v>
      </c>
      <c r="B53" s="76">
        <v>3</v>
      </c>
      <c r="C53" s="77">
        <v>0.67810584478935299</v>
      </c>
      <c r="D53" s="77">
        <v>2.5099396401410274</v>
      </c>
      <c r="E53" s="78">
        <v>27600</v>
      </c>
      <c r="F53" s="78">
        <v>45200</v>
      </c>
      <c r="G53" s="78">
        <v>33900</v>
      </c>
      <c r="H53" s="79">
        <v>0.73672242805513155</v>
      </c>
      <c r="I53" s="78">
        <v>6400</v>
      </c>
    </row>
  </sheetData>
  <mergeCells count="7">
    <mergeCell ref="J2:K2"/>
    <mergeCell ref="A1:A2"/>
    <mergeCell ref="B1:B2"/>
    <mergeCell ref="C1:C2"/>
    <mergeCell ref="D1:G1"/>
    <mergeCell ref="H1:H2"/>
    <mergeCell ref="I1:I2"/>
  </mergeCells>
  <printOptions gridLines="1"/>
  <pageMargins left="0.5" right="0" top="0.8" bottom="0.23" header="0.15" footer="0.1"/>
  <pageSetup scale="80" orientation="portrait" horizontalDpi="4294967293" r:id="rId1"/>
  <headerFooter alignWithMargins="0">
    <oddHeader>&amp;C&amp;"Times New Roman,Bold"&amp;28TABLE A&amp;"Times New Roman,Regular"&amp;10
&amp;"Times New Roman,Bold"&amp;18Major Proven Gas Areas and Fields&amp;14
&amp;"Times New Roman,Italic"&amp;10
&amp;R&amp;"Times New Roman,Regular"&amp;8 2020 Oil and Gas Guide</oddHeader>
    <oddFooter>&amp;L&amp;"Times New Roman,Regular"&amp;8January 2020&amp;R&amp;"Times New Roman,Regular"41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7"/>
  <sheetViews>
    <sheetView topLeftCell="A25" zoomScale="115" zoomScaleNormal="115" workbookViewId="0">
      <selection activeCell="J6" sqref="J6"/>
    </sheetView>
  </sheetViews>
  <sheetFormatPr defaultRowHeight="12" x14ac:dyDescent="0.15"/>
  <cols>
    <col min="1" max="8" width="13.75" customWidth="1"/>
    <col min="9" max="9" width="18.75" customWidth="1"/>
  </cols>
  <sheetData>
    <row r="1" spans="1:8" ht="33" x14ac:dyDescent="0.45">
      <c r="A1" s="200" t="s">
        <v>67</v>
      </c>
      <c r="B1" s="200"/>
      <c r="C1" s="200"/>
      <c r="D1" s="200"/>
      <c r="E1" s="200"/>
      <c r="F1" s="200"/>
      <c r="G1" s="200"/>
      <c r="H1" s="200"/>
    </row>
    <row r="2" spans="1:8" ht="18.75" x14ac:dyDescent="0.3">
      <c r="A2" s="172" t="s">
        <v>68</v>
      </c>
      <c r="B2" s="172"/>
      <c r="C2" s="172"/>
      <c r="D2" s="172"/>
      <c r="E2" s="172"/>
      <c r="F2" s="172"/>
      <c r="G2" s="172"/>
      <c r="H2" s="172"/>
    </row>
    <row r="3" spans="1:8" ht="12.75" x14ac:dyDescent="0.2">
      <c r="A3" s="201" t="s">
        <v>69</v>
      </c>
      <c r="B3" s="201"/>
      <c r="C3" s="201"/>
      <c r="D3" s="201"/>
      <c r="E3" s="201"/>
      <c r="F3" s="201"/>
      <c r="G3" s="201"/>
      <c r="H3" s="201"/>
    </row>
    <row r="4" spans="1:8" ht="19.5" thickBot="1" x14ac:dyDescent="0.35">
      <c r="A4" s="174" t="s">
        <v>3</v>
      </c>
      <c r="B4" s="174"/>
      <c r="C4" s="174"/>
      <c r="D4" s="174"/>
      <c r="E4" s="174"/>
      <c r="F4" s="174"/>
      <c r="G4" s="174"/>
      <c r="H4" s="174"/>
    </row>
    <row r="5" spans="1:8" ht="36" customHeight="1" thickBot="1" x14ac:dyDescent="0.25">
      <c r="A5" s="85" t="s">
        <v>4</v>
      </c>
      <c r="B5" s="86" t="s">
        <v>5</v>
      </c>
      <c r="C5" s="86" t="s">
        <v>4</v>
      </c>
      <c r="D5" s="86" t="s">
        <v>5</v>
      </c>
      <c r="E5" s="86" t="s">
        <v>4</v>
      </c>
      <c r="F5" s="86" t="s">
        <v>5</v>
      </c>
      <c r="G5" s="86" t="s">
        <v>4</v>
      </c>
      <c r="H5" s="86" t="s">
        <v>5</v>
      </c>
    </row>
    <row r="6" spans="1:8" ht="15" customHeight="1" thickBot="1" x14ac:dyDescent="0.25">
      <c r="A6" s="87" t="s">
        <v>6</v>
      </c>
      <c r="B6" s="42">
        <v>3.3809999999999998</v>
      </c>
      <c r="C6" s="88">
        <v>17</v>
      </c>
      <c r="D6" s="42">
        <v>2.2480000000000002</v>
      </c>
      <c r="E6" s="88">
        <v>29</v>
      </c>
      <c r="F6" s="42">
        <v>1.504</v>
      </c>
      <c r="G6" s="88">
        <v>41</v>
      </c>
      <c r="H6" s="42">
        <v>1.0069999999999999</v>
      </c>
    </row>
    <row r="7" spans="1:8" ht="15" customHeight="1" thickBot="1" x14ac:dyDescent="0.25">
      <c r="A7" s="87">
        <v>6</v>
      </c>
      <c r="B7" s="42">
        <v>3.2669999999999999</v>
      </c>
      <c r="C7" s="88">
        <v>18</v>
      </c>
      <c r="D7" s="42">
        <v>2.173</v>
      </c>
      <c r="E7" s="88">
        <v>30</v>
      </c>
      <c r="F7" s="42">
        <v>1.4550000000000001</v>
      </c>
      <c r="G7" s="88">
        <v>42</v>
      </c>
      <c r="H7" s="42">
        <v>0.97399999999999998</v>
      </c>
    </row>
    <row r="8" spans="1:8" ht="15" customHeight="1" thickBot="1" x14ac:dyDescent="0.25">
      <c r="A8" s="87">
        <v>7</v>
      </c>
      <c r="B8" s="42">
        <v>3.157</v>
      </c>
      <c r="C8" s="88">
        <v>19</v>
      </c>
      <c r="D8" s="42">
        <v>2.1019999999999999</v>
      </c>
      <c r="E8" s="88">
        <v>31</v>
      </c>
      <c r="F8" s="42">
        <v>1.407</v>
      </c>
      <c r="G8" s="88">
        <v>43</v>
      </c>
      <c r="H8" s="42">
        <v>0.94199999999999995</v>
      </c>
    </row>
    <row r="9" spans="1:8" ht="15" customHeight="1" thickBot="1" x14ac:dyDescent="0.25">
      <c r="A9" s="87">
        <v>8</v>
      </c>
      <c r="B9" s="42">
        <v>3.0510000000000002</v>
      </c>
      <c r="C9" s="88">
        <v>20</v>
      </c>
      <c r="D9" s="42">
        <v>2.032</v>
      </c>
      <c r="E9" s="88">
        <v>32</v>
      </c>
      <c r="F9" s="42">
        <v>1.361</v>
      </c>
      <c r="G9" s="88">
        <v>44</v>
      </c>
      <c r="H9" s="42">
        <v>0.91</v>
      </c>
    </row>
    <row r="10" spans="1:8" ht="15" customHeight="1" thickBot="1" x14ac:dyDescent="0.25">
      <c r="A10" s="87">
        <v>9</v>
      </c>
      <c r="B10" s="42">
        <v>2.9489999999999998</v>
      </c>
      <c r="C10" s="88">
        <v>21</v>
      </c>
      <c r="D10" s="42">
        <v>1.9650000000000001</v>
      </c>
      <c r="E10" s="88">
        <v>33</v>
      </c>
      <c r="F10" s="42">
        <v>1.3160000000000001</v>
      </c>
      <c r="G10" s="88">
        <v>45</v>
      </c>
      <c r="H10" s="42">
        <v>0.88</v>
      </c>
    </row>
    <row r="11" spans="1:8" ht="15" customHeight="1" thickBot="1" x14ac:dyDescent="0.25">
      <c r="A11" s="87">
        <v>10</v>
      </c>
      <c r="B11" s="42">
        <v>2.85</v>
      </c>
      <c r="C11" s="88">
        <v>22</v>
      </c>
      <c r="D11" s="42">
        <v>1.9</v>
      </c>
      <c r="E11" s="88">
        <v>34</v>
      </c>
      <c r="F11" s="42">
        <v>1.2729999999999999</v>
      </c>
      <c r="G11" s="88">
        <v>46</v>
      </c>
      <c r="H11" s="42">
        <v>0.85</v>
      </c>
    </row>
    <row r="12" spans="1:8" ht="15" customHeight="1" thickBot="1" x14ac:dyDescent="0.25">
      <c r="A12" s="87">
        <v>11</v>
      </c>
      <c r="B12" s="42">
        <v>2.754</v>
      </c>
      <c r="C12" s="88">
        <v>23</v>
      </c>
      <c r="D12" s="42">
        <v>1.8380000000000001</v>
      </c>
      <c r="E12" s="88">
        <v>35</v>
      </c>
      <c r="F12" s="42">
        <v>1.232</v>
      </c>
      <c r="G12" s="88">
        <v>47</v>
      </c>
      <c r="H12" s="42">
        <v>0.82099999999999995</v>
      </c>
    </row>
    <row r="13" spans="1:8" ht="15" customHeight="1" thickBot="1" x14ac:dyDescent="0.25">
      <c r="A13" s="87">
        <v>12</v>
      </c>
      <c r="B13" s="42">
        <v>2.6619999999999999</v>
      </c>
      <c r="C13" s="88">
        <v>24</v>
      </c>
      <c r="D13" s="42">
        <v>1.7769999999999999</v>
      </c>
      <c r="E13" s="88">
        <v>36</v>
      </c>
      <c r="F13" s="42">
        <v>1.1910000000000001</v>
      </c>
      <c r="G13" s="88">
        <v>48</v>
      </c>
      <c r="H13" s="42">
        <v>0.79400000000000004</v>
      </c>
    </row>
    <row r="14" spans="1:8" ht="15" customHeight="1" thickBot="1" x14ac:dyDescent="0.25">
      <c r="A14" s="87">
        <v>13</v>
      </c>
      <c r="B14" s="42">
        <v>2.5739999999999998</v>
      </c>
      <c r="C14" s="88">
        <v>25</v>
      </c>
      <c r="D14" s="42">
        <v>1.7190000000000001</v>
      </c>
      <c r="E14" s="88">
        <v>37</v>
      </c>
      <c r="F14" s="42">
        <v>1.1519999999999999</v>
      </c>
      <c r="G14" s="88">
        <v>49</v>
      </c>
      <c r="H14" s="42">
        <v>0.76700000000000002</v>
      </c>
    </row>
    <row r="15" spans="1:8" ht="15" customHeight="1" thickBot="1" x14ac:dyDescent="0.25">
      <c r="A15" s="87">
        <v>14</v>
      </c>
      <c r="B15" s="42">
        <v>2.488</v>
      </c>
      <c r="C15" s="88">
        <v>26</v>
      </c>
      <c r="D15" s="42">
        <v>1.6619999999999999</v>
      </c>
      <c r="E15" s="88">
        <v>38</v>
      </c>
      <c r="F15" s="42">
        <v>1.1140000000000001</v>
      </c>
      <c r="G15" s="88" t="s">
        <v>7</v>
      </c>
      <c r="H15" s="42">
        <v>0.74</v>
      </c>
    </row>
    <row r="16" spans="1:8" ht="15" customHeight="1" thickBot="1" x14ac:dyDescent="0.25">
      <c r="A16" s="87">
        <v>15</v>
      </c>
      <c r="B16" s="42">
        <v>2.4049999999999998</v>
      </c>
      <c r="C16" s="88">
        <v>27</v>
      </c>
      <c r="D16" s="42">
        <v>1.6080000000000001</v>
      </c>
      <c r="E16" s="88">
        <v>39</v>
      </c>
      <c r="F16" s="42">
        <v>1.077</v>
      </c>
      <c r="G16" s="89"/>
      <c r="H16" s="90"/>
    </row>
    <row r="17" spans="1:8" ht="15" customHeight="1" thickBot="1" x14ac:dyDescent="0.25">
      <c r="A17" s="87">
        <v>16</v>
      </c>
      <c r="B17" s="42">
        <v>2.3250000000000002</v>
      </c>
      <c r="C17" s="88">
        <v>28</v>
      </c>
      <c r="D17" s="42">
        <v>1.5549999999999999</v>
      </c>
      <c r="E17" s="88">
        <v>40</v>
      </c>
      <c r="F17" s="42">
        <v>1.042</v>
      </c>
      <c r="G17" s="89"/>
      <c r="H17" s="90"/>
    </row>
    <row r="18" spans="1:8" ht="12.75" x14ac:dyDescent="0.2">
      <c r="A18" s="91"/>
      <c r="B18" s="91"/>
      <c r="C18" s="91"/>
      <c r="D18" s="91"/>
      <c r="E18" s="91"/>
      <c r="F18" s="91"/>
      <c r="G18" s="92"/>
      <c r="H18" s="93"/>
    </row>
    <row r="19" spans="1:8" ht="18.75" x14ac:dyDescent="0.3">
      <c r="A19" s="172" t="s">
        <v>70</v>
      </c>
      <c r="B19" s="172"/>
      <c r="C19" s="172"/>
      <c r="D19" s="172"/>
      <c r="E19" s="172"/>
      <c r="F19" s="172"/>
      <c r="G19" s="172"/>
    </row>
    <row r="20" spans="1:8" ht="13.5" thickBot="1" x14ac:dyDescent="0.25">
      <c r="A20" s="202" t="s">
        <v>50</v>
      </c>
      <c r="B20" s="202"/>
      <c r="C20" s="202"/>
      <c r="D20" s="202"/>
      <c r="E20" s="202"/>
      <c r="F20" s="202"/>
    </row>
    <row r="21" spans="1:8" ht="36" customHeight="1" thickBot="1" x14ac:dyDescent="0.25">
      <c r="A21" s="85" t="s">
        <v>71</v>
      </c>
      <c r="B21" s="86" t="s">
        <v>72</v>
      </c>
      <c r="C21" s="86" t="s">
        <v>73</v>
      </c>
      <c r="D21" s="86" t="s">
        <v>74</v>
      </c>
      <c r="E21" s="86" t="s">
        <v>75</v>
      </c>
      <c r="F21" s="86" t="s">
        <v>76</v>
      </c>
      <c r="G21" s="86" t="s">
        <v>77</v>
      </c>
      <c r="H21" s="86" t="s">
        <v>78</v>
      </c>
    </row>
    <row r="22" spans="1:8" ht="15" customHeight="1" thickBot="1" x14ac:dyDescent="0.25">
      <c r="A22" s="94" t="s">
        <v>79</v>
      </c>
      <c r="B22" s="74">
        <v>41760</v>
      </c>
      <c r="C22" s="74">
        <v>48720</v>
      </c>
      <c r="D22" s="74">
        <v>55680</v>
      </c>
      <c r="E22" s="74">
        <v>62640</v>
      </c>
      <c r="F22" s="74">
        <v>69600</v>
      </c>
      <c r="G22" s="74">
        <v>82540</v>
      </c>
      <c r="H22" s="74">
        <v>87895</v>
      </c>
    </row>
    <row r="23" spans="1:8" ht="15" customHeight="1" thickBot="1" x14ac:dyDescent="0.25">
      <c r="A23" s="94" t="s">
        <v>80</v>
      </c>
      <c r="B23" s="95">
        <v>45935</v>
      </c>
      <c r="C23" s="95">
        <v>53590</v>
      </c>
      <c r="D23" s="95">
        <v>61250</v>
      </c>
      <c r="E23" s="95">
        <v>68905</v>
      </c>
      <c r="F23" s="95">
        <v>76560</v>
      </c>
      <c r="G23" s="95">
        <v>90795</v>
      </c>
      <c r="H23" s="95">
        <v>96680</v>
      </c>
    </row>
    <row r="24" spans="1:8" ht="18.75" x14ac:dyDescent="0.3">
      <c r="A24" s="172" t="s">
        <v>28</v>
      </c>
      <c r="B24" s="172"/>
      <c r="C24" s="172"/>
      <c r="D24" s="172"/>
      <c r="E24" s="172"/>
      <c r="F24" s="172"/>
    </row>
    <row r="25" spans="1:8" ht="13.5" thickBot="1" x14ac:dyDescent="0.25">
      <c r="A25" s="198" t="s">
        <v>52</v>
      </c>
      <c r="B25" s="198"/>
      <c r="C25" s="198"/>
      <c r="D25" s="198"/>
      <c r="E25" s="198"/>
      <c r="F25" s="198"/>
    </row>
    <row r="26" spans="1:8" ht="36" customHeight="1" thickBot="1" x14ac:dyDescent="0.25">
      <c r="A26" s="85" t="s">
        <v>71</v>
      </c>
      <c r="B26" s="86" t="s">
        <v>72</v>
      </c>
      <c r="C26" s="86" t="s">
        <v>73</v>
      </c>
      <c r="D26" s="86" t="s">
        <v>74</v>
      </c>
      <c r="E26" s="86" t="s">
        <v>75</v>
      </c>
      <c r="F26" s="86" t="s">
        <v>76</v>
      </c>
      <c r="G26" s="86" t="s">
        <v>77</v>
      </c>
      <c r="H26" s="86" t="s">
        <v>78</v>
      </c>
    </row>
    <row r="27" spans="1:8" ht="15" customHeight="1" thickBot="1" x14ac:dyDescent="0.25">
      <c r="A27" s="94" t="s">
        <v>79</v>
      </c>
      <c r="B27" s="24">
        <v>1010</v>
      </c>
      <c r="C27" s="24">
        <v>1320</v>
      </c>
      <c r="D27" s="24">
        <v>1450</v>
      </c>
      <c r="E27" s="24">
        <v>1950</v>
      </c>
      <c r="F27" s="24">
        <v>2610</v>
      </c>
      <c r="G27" s="24">
        <v>4065</v>
      </c>
      <c r="H27" s="24">
        <v>5535</v>
      </c>
    </row>
    <row r="28" spans="1:8" ht="15" customHeight="1" thickBot="1" x14ac:dyDescent="0.25">
      <c r="A28" s="94" t="s">
        <v>81</v>
      </c>
      <c r="B28" s="24">
        <v>1195</v>
      </c>
      <c r="C28" s="24">
        <v>1500</v>
      </c>
      <c r="D28" s="24">
        <v>1810</v>
      </c>
      <c r="E28" s="24">
        <v>2605</v>
      </c>
      <c r="F28" s="24">
        <v>3340</v>
      </c>
      <c r="G28" s="24">
        <v>4790</v>
      </c>
      <c r="H28" s="24">
        <v>6260</v>
      </c>
    </row>
    <row r="29" spans="1:8" ht="15" customHeight="1" thickBot="1" x14ac:dyDescent="0.25">
      <c r="A29" s="94"/>
      <c r="B29" s="88"/>
      <c r="C29" s="88"/>
      <c r="D29" s="88"/>
      <c r="E29" s="88"/>
      <c r="F29" s="88"/>
      <c r="G29" s="88"/>
      <c r="H29" s="88"/>
    </row>
    <row r="30" spans="1:8" ht="15" customHeight="1" thickBot="1" x14ac:dyDescent="0.25">
      <c r="A30" s="94" t="s">
        <v>80</v>
      </c>
      <c r="B30" s="24">
        <v>1110</v>
      </c>
      <c r="C30" s="24">
        <v>1455</v>
      </c>
      <c r="D30" s="24">
        <v>1595</v>
      </c>
      <c r="E30" s="24">
        <v>2145</v>
      </c>
      <c r="F30" s="24">
        <v>2875</v>
      </c>
      <c r="G30" s="24">
        <v>4470</v>
      </c>
      <c r="H30" s="24">
        <v>6085</v>
      </c>
    </row>
    <row r="31" spans="1:8" ht="15" customHeight="1" thickBot="1" x14ac:dyDescent="0.25">
      <c r="A31" s="94" t="s">
        <v>81</v>
      </c>
      <c r="B31" s="24">
        <v>1310</v>
      </c>
      <c r="C31" s="24">
        <v>1650</v>
      </c>
      <c r="D31" s="24">
        <v>1995</v>
      </c>
      <c r="E31" s="24">
        <v>2865</v>
      </c>
      <c r="F31" s="24">
        <v>3670</v>
      </c>
      <c r="G31" s="24">
        <v>5270</v>
      </c>
      <c r="H31" s="24">
        <v>6885</v>
      </c>
    </row>
    <row r="32" spans="1:8" ht="15" customHeight="1" thickBot="1" x14ac:dyDescent="0.25">
      <c r="A32" s="94"/>
      <c r="B32" s="88"/>
      <c r="C32" s="88"/>
      <c r="D32" s="88"/>
      <c r="E32" s="88"/>
      <c r="F32" s="88"/>
      <c r="G32" s="88"/>
      <c r="H32" s="88"/>
    </row>
    <row r="33" spans="1:8" ht="15" customHeight="1" thickBot="1" x14ac:dyDescent="0.25">
      <c r="A33" s="94" t="s">
        <v>82</v>
      </c>
      <c r="B33" s="24">
        <v>45</v>
      </c>
      <c r="C33" s="24">
        <v>135</v>
      </c>
      <c r="D33" s="24">
        <v>225</v>
      </c>
      <c r="E33" s="24">
        <v>315</v>
      </c>
      <c r="F33" s="24">
        <v>545</v>
      </c>
      <c r="G33" s="24">
        <v>905</v>
      </c>
      <c r="H33" s="24">
        <v>1270</v>
      </c>
    </row>
    <row r="34" spans="1:8" ht="19.5" thickBot="1" x14ac:dyDescent="0.35">
      <c r="A34" s="48"/>
      <c r="B34" s="96"/>
      <c r="C34" s="174" t="s">
        <v>83</v>
      </c>
      <c r="D34" s="174"/>
      <c r="E34" s="174"/>
      <c r="F34" s="174"/>
    </row>
    <row r="35" spans="1:8" ht="30.6" customHeight="1" thickBot="1" x14ac:dyDescent="0.2">
      <c r="A35" s="48"/>
      <c r="B35" s="48"/>
      <c r="C35" s="97" t="s">
        <v>84</v>
      </c>
      <c r="D35" s="98" t="s">
        <v>85</v>
      </c>
      <c r="E35" s="98" t="s">
        <v>86</v>
      </c>
      <c r="F35" s="98" t="s">
        <v>87</v>
      </c>
    </row>
    <row r="36" spans="1:8" ht="18.75" customHeight="1" thickBot="1" x14ac:dyDescent="0.2">
      <c r="A36" s="48"/>
      <c r="B36" s="48"/>
      <c r="C36" s="99" t="s">
        <v>88</v>
      </c>
      <c r="D36" s="100">
        <v>0</v>
      </c>
      <c r="E36" s="101">
        <v>1</v>
      </c>
      <c r="F36" s="101">
        <v>1</v>
      </c>
    </row>
    <row r="37" spans="1:8" ht="18.75" customHeight="1" thickBot="1" x14ac:dyDescent="0.2">
      <c r="A37" s="48"/>
      <c r="B37" s="48"/>
      <c r="C37" s="97" t="s">
        <v>89</v>
      </c>
      <c r="D37" s="100">
        <v>0.02</v>
      </c>
      <c r="E37" s="101">
        <v>0.98</v>
      </c>
      <c r="F37" s="101">
        <v>1</v>
      </c>
    </row>
    <row r="38" spans="1:8" ht="18.75" customHeight="1" thickBot="1" x14ac:dyDescent="0.2">
      <c r="A38" s="48"/>
      <c r="B38" s="48"/>
      <c r="C38" s="97" t="s">
        <v>90</v>
      </c>
      <c r="D38" s="100">
        <v>0.05</v>
      </c>
      <c r="E38" s="101">
        <v>0.95</v>
      </c>
      <c r="F38" s="101">
        <v>0.98</v>
      </c>
    </row>
    <row r="39" spans="1:8" ht="18.75" customHeight="1" thickBot="1" x14ac:dyDescent="0.2">
      <c r="A39" s="48"/>
      <c r="B39" s="48"/>
      <c r="C39" s="97" t="s">
        <v>91</v>
      </c>
      <c r="D39" s="100">
        <v>7.0000000000000007E-2</v>
      </c>
      <c r="E39" s="101">
        <v>0.93</v>
      </c>
      <c r="F39" s="101">
        <v>0.95</v>
      </c>
    </row>
    <row r="40" spans="1:8" ht="18.75" customHeight="1" thickBot="1" x14ac:dyDescent="0.2">
      <c r="A40" s="48"/>
      <c r="B40" s="48"/>
      <c r="C40" s="97" t="s">
        <v>92</v>
      </c>
      <c r="D40" s="100">
        <v>0.1</v>
      </c>
      <c r="E40" s="102">
        <v>0.9</v>
      </c>
      <c r="F40" s="101">
        <v>0.93</v>
      </c>
    </row>
    <row r="41" spans="1:8" ht="12.75" x14ac:dyDescent="0.2">
      <c r="A41" s="103" t="s">
        <v>93</v>
      </c>
    </row>
    <row r="42" spans="1:8" ht="12.75" x14ac:dyDescent="0.2">
      <c r="A42" s="104" t="s">
        <v>94</v>
      </c>
    </row>
    <row r="43" spans="1:8" ht="12.75" x14ac:dyDescent="0.2">
      <c r="A43" s="104" t="s">
        <v>95</v>
      </c>
    </row>
    <row r="44" spans="1:8" ht="12.6" customHeight="1" x14ac:dyDescent="0.15">
      <c r="A44" s="199" t="s">
        <v>96</v>
      </c>
      <c r="B44" s="199"/>
      <c r="C44" s="199"/>
      <c r="D44" s="199"/>
      <c r="E44" s="199"/>
      <c r="F44" s="199"/>
      <c r="G44" s="199"/>
      <c r="H44" s="199"/>
    </row>
    <row r="45" spans="1:8" ht="12.6" customHeight="1" x14ac:dyDescent="0.15">
      <c r="A45" s="199"/>
      <c r="B45" s="199"/>
      <c r="C45" s="199"/>
      <c r="D45" s="199"/>
      <c r="E45" s="199"/>
      <c r="F45" s="199"/>
      <c r="G45" s="199"/>
      <c r="H45" s="199"/>
    </row>
    <row r="46" spans="1:8" ht="12.75" x14ac:dyDescent="0.2">
      <c r="A46" s="105"/>
      <c r="B46" s="105"/>
      <c r="C46" s="105"/>
      <c r="D46" s="105"/>
      <c r="E46" s="105"/>
      <c r="F46" s="105"/>
      <c r="G46" s="105"/>
      <c r="H46" s="105"/>
    </row>
    <row r="47" spans="1:8" ht="12.75" x14ac:dyDescent="0.2">
      <c r="A47" s="105"/>
      <c r="B47" s="105"/>
      <c r="C47" s="105"/>
      <c r="D47" s="105"/>
      <c r="E47" s="105"/>
      <c r="F47" s="105"/>
      <c r="G47" s="105"/>
      <c r="H47" s="105"/>
    </row>
  </sheetData>
  <mergeCells count="10">
    <mergeCell ref="A24:F24"/>
    <mergeCell ref="A25:F25"/>
    <mergeCell ref="C34:F34"/>
    <mergeCell ref="A44:H45"/>
    <mergeCell ref="A1:H1"/>
    <mergeCell ref="A2:H2"/>
    <mergeCell ref="A3:H3"/>
    <mergeCell ref="A4:H4"/>
    <mergeCell ref="A19:G19"/>
    <mergeCell ref="A20:F20"/>
  </mergeCells>
  <pageMargins left="0.5" right="0.25" top="0.75" bottom="0.5" header="0.5" footer="0.5"/>
  <pageSetup scale="75" orientation="portrait" r:id="rId1"/>
  <headerFooter alignWithMargins="0">
    <oddHeader>&amp;RDraft</oddHeader>
    <oddFooter>&amp;L&amp;F&amp;C&amp;P&amp;R&amp;D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5"/>
  <sheetViews>
    <sheetView topLeftCell="A26" zoomScale="145" zoomScaleNormal="145" workbookViewId="0">
      <selection activeCell="J20" sqref="J20"/>
    </sheetView>
  </sheetViews>
  <sheetFormatPr defaultRowHeight="12" x14ac:dyDescent="0.15"/>
  <cols>
    <col min="1" max="8" width="13.75" customWidth="1"/>
  </cols>
  <sheetData>
    <row r="1" spans="1:8" ht="33" x14ac:dyDescent="0.45">
      <c r="A1" s="200" t="s">
        <v>97</v>
      </c>
      <c r="B1" s="200"/>
      <c r="C1" s="200"/>
      <c r="D1" s="200"/>
      <c r="E1" s="200"/>
      <c r="F1" s="200"/>
      <c r="G1" s="200"/>
      <c r="H1" s="200"/>
    </row>
    <row r="2" spans="1:8" ht="18.75" x14ac:dyDescent="0.3">
      <c r="A2" s="172" t="s">
        <v>98</v>
      </c>
      <c r="B2" s="172"/>
      <c r="C2" s="172"/>
      <c r="D2" s="172"/>
      <c r="E2" s="172"/>
      <c r="F2" s="172"/>
      <c r="G2" s="172"/>
      <c r="H2" s="172"/>
    </row>
    <row r="3" spans="1:8" ht="12.75" x14ac:dyDescent="0.2">
      <c r="A3" s="201" t="s">
        <v>69</v>
      </c>
      <c r="B3" s="201"/>
      <c r="C3" s="201"/>
      <c r="D3" s="201"/>
      <c r="E3" s="201"/>
      <c r="F3" s="201"/>
      <c r="G3" s="201"/>
      <c r="H3" s="201"/>
    </row>
    <row r="4" spans="1:8" ht="18.75" x14ac:dyDescent="0.3">
      <c r="A4" s="17"/>
    </row>
    <row r="5" spans="1:8" ht="19.5" thickBot="1" x14ac:dyDescent="0.35">
      <c r="A5" s="174" t="s">
        <v>3</v>
      </c>
      <c r="B5" s="174"/>
      <c r="C5" s="174"/>
      <c r="D5" s="174"/>
      <c r="E5" s="174"/>
      <c r="F5" s="174"/>
      <c r="G5" s="174"/>
      <c r="H5" s="174"/>
    </row>
    <row r="6" spans="1:8" ht="42" customHeight="1" thickBot="1" x14ac:dyDescent="0.25">
      <c r="A6" s="39" t="s">
        <v>4</v>
      </c>
      <c r="B6" s="40" t="s">
        <v>5</v>
      </c>
      <c r="C6" s="40" t="s">
        <v>4</v>
      </c>
      <c r="D6" s="40" t="s">
        <v>5</v>
      </c>
      <c r="E6" s="40" t="s">
        <v>4</v>
      </c>
      <c r="F6" s="40" t="s">
        <v>5</v>
      </c>
      <c r="G6" s="40" t="s">
        <v>4</v>
      </c>
      <c r="H6" s="40" t="s">
        <v>5</v>
      </c>
    </row>
    <row r="7" spans="1:8" ht="16.899999999999999" customHeight="1" thickBot="1" x14ac:dyDescent="0.25">
      <c r="A7" s="41" t="s">
        <v>6</v>
      </c>
      <c r="B7" s="42">
        <v>3.3809999999999998</v>
      </c>
      <c r="C7" s="43">
        <v>17</v>
      </c>
      <c r="D7" s="42">
        <v>2.2480000000000002</v>
      </c>
      <c r="E7" s="43">
        <v>29</v>
      </c>
      <c r="F7" s="42">
        <v>1.504</v>
      </c>
      <c r="G7" s="43">
        <v>41</v>
      </c>
      <c r="H7" s="42">
        <v>1.0069999999999999</v>
      </c>
    </row>
    <row r="8" spans="1:8" ht="16.899999999999999" customHeight="1" thickBot="1" x14ac:dyDescent="0.25">
      <c r="A8" s="41">
        <v>6</v>
      </c>
      <c r="B8" s="42">
        <v>3.2669999999999999</v>
      </c>
      <c r="C8" s="43">
        <v>18</v>
      </c>
      <c r="D8" s="42">
        <v>2.173</v>
      </c>
      <c r="E8" s="43">
        <v>30</v>
      </c>
      <c r="F8" s="42">
        <v>1.4550000000000001</v>
      </c>
      <c r="G8" s="43">
        <v>42</v>
      </c>
      <c r="H8" s="42">
        <v>0.97399999999999998</v>
      </c>
    </row>
    <row r="9" spans="1:8" ht="16.899999999999999" customHeight="1" thickBot="1" x14ac:dyDescent="0.25">
      <c r="A9" s="41">
        <v>7</v>
      </c>
      <c r="B9" s="42">
        <v>3.157</v>
      </c>
      <c r="C9" s="43">
        <v>19</v>
      </c>
      <c r="D9" s="42">
        <v>2.1019999999999999</v>
      </c>
      <c r="E9" s="43">
        <v>31</v>
      </c>
      <c r="F9" s="42">
        <v>1.407</v>
      </c>
      <c r="G9" s="43">
        <v>43</v>
      </c>
      <c r="H9" s="42">
        <v>0.94199999999999995</v>
      </c>
    </row>
    <row r="10" spans="1:8" ht="16.899999999999999" customHeight="1" thickBot="1" x14ac:dyDescent="0.25">
      <c r="A10" s="41">
        <v>8</v>
      </c>
      <c r="B10" s="42">
        <v>3.0510000000000002</v>
      </c>
      <c r="C10" s="43">
        <v>20</v>
      </c>
      <c r="D10" s="42">
        <v>2.032</v>
      </c>
      <c r="E10" s="43">
        <v>32</v>
      </c>
      <c r="F10" s="42">
        <v>1.361</v>
      </c>
      <c r="G10" s="43">
        <v>44</v>
      </c>
      <c r="H10" s="42">
        <v>0.91</v>
      </c>
    </row>
    <row r="11" spans="1:8" ht="16.899999999999999" customHeight="1" thickBot="1" x14ac:dyDescent="0.25">
      <c r="A11" s="41">
        <v>9</v>
      </c>
      <c r="B11" s="42">
        <v>2.9489999999999998</v>
      </c>
      <c r="C11" s="43">
        <v>21</v>
      </c>
      <c r="D11" s="42">
        <v>1.9650000000000001</v>
      </c>
      <c r="E11" s="43">
        <v>33</v>
      </c>
      <c r="F11" s="42">
        <v>1.3160000000000001</v>
      </c>
      <c r="G11" s="43">
        <v>45</v>
      </c>
      <c r="H11" s="42">
        <v>0.88</v>
      </c>
    </row>
    <row r="12" spans="1:8" ht="16.899999999999999" customHeight="1" thickBot="1" x14ac:dyDescent="0.25">
      <c r="A12" s="41">
        <v>10</v>
      </c>
      <c r="B12" s="42">
        <v>2.85</v>
      </c>
      <c r="C12" s="43">
        <v>22</v>
      </c>
      <c r="D12" s="42">
        <v>1.9</v>
      </c>
      <c r="E12" s="43">
        <v>34</v>
      </c>
      <c r="F12" s="42">
        <v>1.2729999999999999</v>
      </c>
      <c r="G12" s="43">
        <v>46</v>
      </c>
      <c r="H12" s="42">
        <v>0.85</v>
      </c>
    </row>
    <row r="13" spans="1:8" ht="16.899999999999999" customHeight="1" thickBot="1" x14ac:dyDescent="0.25">
      <c r="A13" s="41">
        <v>11</v>
      </c>
      <c r="B13" s="42">
        <v>2.754</v>
      </c>
      <c r="C13" s="43">
        <v>23</v>
      </c>
      <c r="D13" s="42">
        <v>1.8380000000000001</v>
      </c>
      <c r="E13" s="43">
        <v>35</v>
      </c>
      <c r="F13" s="42">
        <v>1.232</v>
      </c>
      <c r="G13" s="43">
        <v>47</v>
      </c>
      <c r="H13" s="42">
        <v>0.82099999999999995</v>
      </c>
    </row>
    <row r="14" spans="1:8" ht="16.899999999999999" customHeight="1" thickBot="1" x14ac:dyDescent="0.25">
      <c r="A14" s="41">
        <v>12</v>
      </c>
      <c r="B14" s="42">
        <v>2.6619999999999999</v>
      </c>
      <c r="C14" s="43">
        <v>24</v>
      </c>
      <c r="D14" s="42">
        <v>1.7769999999999999</v>
      </c>
      <c r="E14" s="43">
        <v>36</v>
      </c>
      <c r="F14" s="42">
        <v>1.1910000000000001</v>
      </c>
      <c r="G14" s="43">
        <v>48</v>
      </c>
      <c r="H14" s="42">
        <v>0.79400000000000004</v>
      </c>
    </row>
    <row r="15" spans="1:8" ht="16.899999999999999" customHeight="1" thickBot="1" x14ac:dyDescent="0.25">
      <c r="A15" s="41">
        <v>13</v>
      </c>
      <c r="B15" s="42">
        <v>2.5739999999999998</v>
      </c>
      <c r="C15" s="43">
        <v>25</v>
      </c>
      <c r="D15" s="42">
        <v>1.7190000000000001</v>
      </c>
      <c r="E15" s="43">
        <v>37</v>
      </c>
      <c r="F15" s="42">
        <v>1.1519999999999999</v>
      </c>
      <c r="G15" s="43">
        <v>49</v>
      </c>
      <c r="H15" s="42">
        <v>0.76700000000000002</v>
      </c>
    </row>
    <row r="16" spans="1:8" ht="16.899999999999999" customHeight="1" thickBot="1" x14ac:dyDescent="0.25">
      <c r="A16" s="41">
        <v>14</v>
      </c>
      <c r="B16" s="42">
        <v>2.488</v>
      </c>
      <c r="C16" s="43">
        <v>26</v>
      </c>
      <c r="D16" s="42">
        <v>1.6619999999999999</v>
      </c>
      <c r="E16" s="43">
        <v>38</v>
      </c>
      <c r="F16" s="42">
        <v>1.1140000000000001</v>
      </c>
      <c r="G16" s="43" t="s">
        <v>7</v>
      </c>
      <c r="H16" s="42">
        <v>0.74</v>
      </c>
    </row>
    <row r="17" spans="1:8" ht="16.899999999999999" customHeight="1" thickBot="1" x14ac:dyDescent="0.25">
      <c r="A17" s="41">
        <v>15</v>
      </c>
      <c r="B17" s="42">
        <v>2.4049999999999998</v>
      </c>
      <c r="C17" s="43">
        <v>27</v>
      </c>
      <c r="D17" s="42">
        <v>1.6080000000000001</v>
      </c>
      <c r="E17" s="43">
        <v>39</v>
      </c>
      <c r="F17" s="42">
        <v>1.077</v>
      </c>
      <c r="G17" s="44"/>
      <c r="H17" s="90"/>
    </row>
    <row r="18" spans="1:8" ht="16.899999999999999" customHeight="1" thickBot="1" x14ac:dyDescent="0.25">
      <c r="A18" s="41">
        <v>16</v>
      </c>
      <c r="B18" s="42">
        <v>2.3250000000000002</v>
      </c>
      <c r="C18" s="43">
        <v>28</v>
      </c>
      <c r="D18" s="42">
        <v>1.5549999999999999</v>
      </c>
      <c r="E18" s="43">
        <v>40</v>
      </c>
      <c r="F18" s="42">
        <v>1.042</v>
      </c>
      <c r="G18" s="44"/>
      <c r="H18" s="90"/>
    </row>
    <row r="19" spans="1:8" ht="18.75" x14ac:dyDescent="0.3">
      <c r="A19" s="106"/>
    </row>
    <row r="20" spans="1:8" ht="18.75" x14ac:dyDescent="0.3">
      <c r="A20" s="204" t="s">
        <v>70</v>
      </c>
      <c r="B20" s="204"/>
      <c r="C20" s="204"/>
      <c r="D20" s="204"/>
      <c r="E20" s="204"/>
      <c r="F20" s="204"/>
      <c r="G20" s="204"/>
      <c r="H20" s="204"/>
    </row>
    <row r="21" spans="1:8" ht="13.5" thickBot="1" x14ac:dyDescent="0.25">
      <c r="A21" s="173" t="s">
        <v>50</v>
      </c>
      <c r="B21" s="173"/>
      <c r="C21" s="173"/>
      <c r="D21" s="173"/>
      <c r="E21" s="173"/>
      <c r="F21" s="173"/>
      <c r="G21" s="173"/>
      <c r="H21" s="173"/>
    </row>
    <row r="22" spans="1:8" ht="51" customHeight="1" thickBot="1" x14ac:dyDescent="0.25">
      <c r="A22" s="39" t="s">
        <v>99</v>
      </c>
      <c r="B22" s="40" t="s">
        <v>100</v>
      </c>
      <c r="C22" s="40" t="s">
        <v>101</v>
      </c>
      <c r="D22" s="40" t="s">
        <v>102</v>
      </c>
      <c r="E22" s="40" t="s">
        <v>103</v>
      </c>
      <c r="F22" s="40" t="s">
        <v>104</v>
      </c>
      <c r="G22" s="40" t="s">
        <v>105</v>
      </c>
      <c r="H22" s="40" t="s">
        <v>106</v>
      </c>
    </row>
    <row r="23" spans="1:8" ht="16.149999999999999" customHeight="1" thickBot="1" x14ac:dyDescent="0.25">
      <c r="A23" s="107" t="s">
        <v>107</v>
      </c>
      <c r="B23" s="24">
        <v>25765</v>
      </c>
      <c r="C23" s="24">
        <v>29445</v>
      </c>
      <c r="D23" s="24">
        <v>33125</v>
      </c>
      <c r="E23" s="24">
        <v>36810</v>
      </c>
      <c r="F23" s="24">
        <v>40490</v>
      </c>
      <c r="G23" s="24">
        <v>44170</v>
      </c>
      <c r="H23" s="24">
        <v>47850</v>
      </c>
    </row>
    <row r="24" spans="1:8" ht="16.149999999999999" customHeight="1" thickBot="1" x14ac:dyDescent="0.25">
      <c r="A24" s="108"/>
      <c r="B24" s="109"/>
      <c r="C24" s="108"/>
      <c r="D24" s="109"/>
      <c r="E24" s="108"/>
      <c r="F24" s="109"/>
      <c r="G24" s="108"/>
      <c r="H24" s="110"/>
    </row>
    <row r="25" spans="1:8" ht="16.149999999999999" customHeight="1" thickBot="1" x14ac:dyDescent="0.25">
      <c r="A25" s="111" t="s">
        <v>82</v>
      </c>
      <c r="B25" s="74">
        <v>3090</v>
      </c>
      <c r="C25" s="74">
        <v>3535</v>
      </c>
      <c r="D25" s="74">
        <v>3975</v>
      </c>
      <c r="E25" s="74">
        <v>4415</v>
      </c>
      <c r="F25" s="74">
        <v>4860</v>
      </c>
      <c r="G25" s="74">
        <v>5300</v>
      </c>
      <c r="H25" s="74">
        <v>5740</v>
      </c>
    </row>
    <row r="26" spans="1:8" ht="12.75" x14ac:dyDescent="0.2">
      <c r="A26" s="203" t="s">
        <v>108</v>
      </c>
      <c r="B26" s="203"/>
      <c r="C26" s="203"/>
      <c r="D26" s="203"/>
      <c r="E26" s="203"/>
      <c r="F26" s="203"/>
      <c r="G26" s="203"/>
      <c r="H26" s="203"/>
    </row>
    <row r="27" spans="1:8" ht="12.75" x14ac:dyDescent="0.2">
      <c r="A27" s="112"/>
    </row>
    <row r="28" spans="1:8" ht="18.75" x14ac:dyDescent="0.3">
      <c r="A28" s="172" t="s">
        <v>28</v>
      </c>
      <c r="B28" s="172"/>
      <c r="C28" s="172"/>
      <c r="D28" s="172"/>
      <c r="E28" s="172"/>
      <c r="F28" s="172"/>
      <c r="G28" s="172"/>
      <c r="H28" s="172"/>
    </row>
    <row r="29" spans="1:8" ht="13.5" thickBot="1" x14ac:dyDescent="0.25">
      <c r="A29" s="173" t="s">
        <v>52</v>
      </c>
      <c r="B29" s="173"/>
      <c r="C29" s="173"/>
      <c r="D29" s="173"/>
      <c r="E29" s="173"/>
      <c r="F29" s="173"/>
      <c r="G29" s="173"/>
      <c r="H29" s="173"/>
    </row>
    <row r="30" spans="1:8" ht="51" customHeight="1" thickBot="1" x14ac:dyDescent="0.25">
      <c r="A30" s="39" t="s">
        <v>71</v>
      </c>
      <c r="B30" s="40" t="s">
        <v>100</v>
      </c>
      <c r="C30" s="40" t="s">
        <v>101</v>
      </c>
      <c r="D30" s="40" t="s">
        <v>102</v>
      </c>
      <c r="E30" s="40" t="s">
        <v>103</v>
      </c>
      <c r="F30" s="40" t="s">
        <v>104</v>
      </c>
      <c r="G30" s="40" t="s">
        <v>105</v>
      </c>
      <c r="H30" s="40" t="s">
        <v>106</v>
      </c>
    </row>
    <row r="31" spans="1:8" ht="16.149999999999999" customHeight="1" thickBot="1" x14ac:dyDescent="0.25">
      <c r="A31" s="113" t="s">
        <v>107</v>
      </c>
      <c r="B31" s="24">
        <v>1330</v>
      </c>
      <c r="C31" s="24">
        <v>1520</v>
      </c>
      <c r="D31" s="24">
        <v>1710</v>
      </c>
      <c r="E31" s="24">
        <v>1900</v>
      </c>
      <c r="F31" s="24">
        <v>2090</v>
      </c>
      <c r="G31" s="24">
        <v>2280</v>
      </c>
      <c r="H31" s="24">
        <v>2470</v>
      </c>
    </row>
    <row r="32" spans="1:8" ht="16.149999999999999" customHeight="1" thickBot="1" x14ac:dyDescent="0.25">
      <c r="A32" s="113" t="s">
        <v>81</v>
      </c>
      <c r="B32" s="24">
        <v>1630</v>
      </c>
      <c r="C32" s="24">
        <v>1865</v>
      </c>
      <c r="D32" s="24">
        <v>2100</v>
      </c>
      <c r="E32" s="24">
        <v>2330</v>
      </c>
      <c r="F32" s="24">
        <v>2565</v>
      </c>
      <c r="G32" s="24">
        <v>2800</v>
      </c>
      <c r="H32" s="24">
        <v>3030</v>
      </c>
    </row>
    <row r="33" spans="1:8" ht="16.149999999999999" customHeight="1" thickBot="1" x14ac:dyDescent="0.3">
      <c r="A33" s="114"/>
      <c r="B33" s="43"/>
      <c r="C33" s="43"/>
      <c r="D33" s="43"/>
      <c r="E33" s="43"/>
      <c r="F33" s="43"/>
      <c r="G33" s="43"/>
      <c r="H33" s="43"/>
    </row>
    <row r="34" spans="1:8" ht="16.149999999999999" customHeight="1" thickBot="1" x14ac:dyDescent="0.25">
      <c r="A34" s="113" t="s">
        <v>82</v>
      </c>
      <c r="B34" s="24">
        <v>680</v>
      </c>
      <c r="C34" s="24">
        <v>775</v>
      </c>
      <c r="D34" s="24">
        <v>875</v>
      </c>
      <c r="E34" s="24">
        <v>970</v>
      </c>
      <c r="F34" s="24">
        <v>1065</v>
      </c>
      <c r="G34" s="24">
        <v>1165</v>
      </c>
      <c r="H34" s="24">
        <v>1260</v>
      </c>
    </row>
    <row r="35" spans="1:8" ht="12.75" x14ac:dyDescent="0.2">
      <c r="A35" s="203" t="s">
        <v>109</v>
      </c>
      <c r="B35" s="203"/>
      <c r="C35" s="203"/>
      <c r="D35" s="203"/>
      <c r="E35" s="203"/>
      <c r="F35" s="203"/>
      <c r="G35" s="203"/>
      <c r="H35" s="203"/>
    </row>
  </sheetData>
  <mergeCells count="10">
    <mergeCell ref="A26:H26"/>
    <mergeCell ref="A28:H28"/>
    <mergeCell ref="A29:H29"/>
    <mergeCell ref="A35:H35"/>
    <mergeCell ref="A1:H1"/>
    <mergeCell ref="A2:H2"/>
    <mergeCell ref="A3:H3"/>
    <mergeCell ref="A5:H5"/>
    <mergeCell ref="A20:H20"/>
    <mergeCell ref="A21:H21"/>
  </mergeCells>
  <pageMargins left="0.5" right="0.25" top="0.75" bottom="0.5" header="0.5" footer="0.5"/>
  <pageSetup scale="80" orientation="portrait" r:id="rId1"/>
  <headerFooter alignWithMargins="0">
    <oddHeader>&amp;RDraft</oddHeader>
    <oddFooter>&amp;L&amp;F&amp;C&amp;P&amp;R&amp;D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CFB8F-B251-4705-8D68-E64B7B2B57CD}">
  <sheetPr>
    <tabColor theme="8" tint="0.59999389629810485"/>
  </sheetPr>
  <dimension ref="A1:O31"/>
  <sheetViews>
    <sheetView topLeftCell="A29" zoomScaleNormal="100" workbookViewId="0">
      <selection activeCell="H15" sqref="H15"/>
    </sheetView>
  </sheetViews>
  <sheetFormatPr defaultColWidth="9" defaultRowHeight="12.75" x14ac:dyDescent="0.2"/>
  <cols>
    <col min="1" max="2" width="11.125" style="115" customWidth="1"/>
    <col min="3" max="4" width="10.5" style="115" customWidth="1"/>
    <col min="5" max="6" width="10.75" style="115" customWidth="1"/>
    <col min="7" max="9" width="9.5" style="115" customWidth="1"/>
    <col min="10" max="13" width="10.5" style="115" customWidth="1"/>
    <col min="14" max="16384" width="9" style="115"/>
  </cols>
  <sheetData>
    <row r="1" spans="1:15" ht="42" customHeight="1" x14ac:dyDescent="0.45">
      <c r="A1" s="206" t="s">
        <v>110</v>
      </c>
      <c r="B1" s="206"/>
      <c r="C1" s="206"/>
      <c r="D1" s="206"/>
      <c r="E1" s="206"/>
      <c r="F1" s="206"/>
      <c r="G1" s="206"/>
      <c r="H1" s="206"/>
      <c r="I1" s="206"/>
      <c r="J1" s="206"/>
      <c r="K1" s="206"/>
      <c r="L1" s="206"/>
      <c r="M1" s="206"/>
    </row>
    <row r="2" spans="1:15" ht="42" customHeight="1" x14ac:dyDescent="0.3">
      <c r="A2" s="207" t="s">
        <v>111</v>
      </c>
      <c r="B2" s="207"/>
      <c r="C2" s="207"/>
      <c r="D2" s="207"/>
      <c r="E2" s="207"/>
      <c r="F2" s="207"/>
      <c r="G2" s="207"/>
      <c r="H2" s="207"/>
      <c r="I2" s="207"/>
      <c r="J2" s="207"/>
      <c r="K2" s="207"/>
      <c r="L2" s="207"/>
      <c r="M2" s="207"/>
    </row>
    <row r="3" spans="1:15" ht="15" customHeight="1" x14ac:dyDescent="0.2">
      <c r="A3" s="208" t="s">
        <v>48</v>
      </c>
      <c r="B3" s="208"/>
      <c r="C3" s="208"/>
      <c r="D3" s="208"/>
      <c r="E3" s="208"/>
      <c r="F3" s="208"/>
      <c r="G3" s="208"/>
      <c r="H3" s="208"/>
      <c r="I3" s="208"/>
      <c r="J3" s="208"/>
      <c r="K3" s="208"/>
      <c r="L3" s="208"/>
      <c r="M3" s="208"/>
    </row>
    <row r="4" spans="1:15" ht="4.1500000000000004" customHeight="1" thickBot="1" x14ac:dyDescent="0.25"/>
    <row r="5" spans="1:15" ht="27" customHeight="1" thickBot="1" x14ac:dyDescent="0.3">
      <c r="A5" s="209" t="s">
        <v>112</v>
      </c>
      <c r="B5" s="210"/>
      <c r="C5" s="211"/>
      <c r="D5" s="212" t="s">
        <v>60</v>
      </c>
      <c r="E5" s="213"/>
      <c r="F5" s="213"/>
      <c r="G5" s="213"/>
      <c r="H5" s="214"/>
      <c r="I5" s="215" t="s">
        <v>113</v>
      </c>
      <c r="J5" s="216"/>
      <c r="K5" s="216"/>
      <c r="L5" s="216"/>
      <c r="M5" s="217"/>
      <c r="O5" s="154"/>
    </row>
    <row r="6" spans="1:15" ht="117" customHeight="1" thickBot="1" x14ac:dyDescent="0.25">
      <c r="A6" s="116" t="s">
        <v>114</v>
      </c>
      <c r="B6" s="116" t="s">
        <v>115</v>
      </c>
      <c r="C6" s="116" t="s">
        <v>116</v>
      </c>
      <c r="D6" s="117" t="s">
        <v>117</v>
      </c>
      <c r="E6" s="118" t="s">
        <v>118</v>
      </c>
      <c r="F6" s="119" t="s">
        <v>119</v>
      </c>
      <c r="G6" s="120" t="s">
        <v>120</v>
      </c>
      <c r="H6" s="120" t="s">
        <v>121</v>
      </c>
      <c r="I6" s="121" t="s">
        <v>122</v>
      </c>
      <c r="J6" s="122" t="s">
        <v>123</v>
      </c>
      <c r="K6" s="123" t="s">
        <v>124</v>
      </c>
      <c r="L6" s="123" t="s">
        <v>125</v>
      </c>
      <c r="M6" s="123" t="s">
        <v>126</v>
      </c>
    </row>
    <row r="7" spans="1:15" ht="15" customHeight="1" x14ac:dyDescent="0.2">
      <c r="A7" s="155">
        <v>70</v>
      </c>
      <c r="B7" s="156">
        <v>50</v>
      </c>
      <c r="C7" s="157">
        <v>0.874</v>
      </c>
      <c r="D7" s="157">
        <v>4.4619999999999997</v>
      </c>
      <c r="E7" s="158">
        <v>490820</v>
      </c>
      <c r="F7" s="157">
        <v>0.53600000000000003</v>
      </c>
      <c r="G7" s="158">
        <v>21440</v>
      </c>
      <c r="H7" s="158">
        <v>35375</v>
      </c>
      <c r="I7" s="159">
        <v>0.40310000000000001</v>
      </c>
      <c r="J7" s="158">
        <v>27485</v>
      </c>
      <c r="K7" s="158">
        <v>4235</v>
      </c>
      <c r="L7" s="158">
        <v>5550</v>
      </c>
      <c r="M7" s="158">
        <v>31605</v>
      </c>
    </row>
    <row r="8" spans="1:15" x14ac:dyDescent="0.2">
      <c r="A8" s="160" t="s">
        <v>127</v>
      </c>
      <c r="B8" s="161" t="s">
        <v>128</v>
      </c>
      <c r="C8" s="157">
        <v>0.81299999999999994</v>
      </c>
      <c r="D8" s="157">
        <v>4.4619999999999997</v>
      </c>
      <c r="E8" s="158">
        <v>490820</v>
      </c>
      <c r="F8" s="157">
        <v>0.54200000000000004</v>
      </c>
      <c r="G8" s="158">
        <v>21680</v>
      </c>
      <c r="H8" s="158">
        <v>35770</v>
      </c>
      <c r="I8" s="159">
        <v>0.40310000000000001</v>
      </c>
      <c r="J8" s="158">
        <v>27485</v>
      </c>
      <c r="K8" s="158">
        <v>4235</v>
      </c>
      <c r="L8" s="158">
        <v>5550</v>
      </c>
      <c r="M8" s="158">
        <v>31605</v>
      </c>
    </row>
    <row r="9" spans="1:15" x14ac:dyDescent="0.2">
      <c r="A9" s="160" t="s">
        <v>129</v>
      </c>
      <c r="B9" s="161" t="s">
        <v>130</v>
      </c>
      <c r="C9" s="157">
        <v>0.75</v>
      </c>
      <c r="D9" s="157">
        <v>4.4619999999999997</v>
      </c>
      <c r="E9" s="158">
        <v>490820</v>
      </c>
      <c r="F9" s="157">
        <v>0.55100000000000005</v>
      </c>
      <c r="G9" s="158">
        <v>22040</v>
      </c>
      <c r="H9" s="158">
        <v>36365</v>
      </c>
      <c r="I9" s="159">
        <v>0.40310000000000001</v>
      </c>
      <c r="J9" s="158">
        <v>27485</v>
      </c>
      <c r="K9" s="158">
        <v>4235</v>
      </c>
      <c r="L9" s="158">
        <v>5550</v>
      </c>
      <c r="M9" s="158">
        <v>31605</v>
      </c>
    </row>
    <row r="10" spans="1:15" x14ac:dyDescent="0.2">
      <c r="A10" s="160">
        <v>80</v>
      </c>
      <c r="B10" s="161">
        <v>55</v>
      </c>
      <c r="C10" s="157">
        <v>0.68300000000000005</v>
      </c>
      <c r="D10" s="157">
        <v>4.4619999999999997</v>
      </c>
      <c r="E10" s="158">
        <v>490820</v>
      </c>
      <c r="F10" s="157">
        <v>0.55300000000000005</v>
      </c>
      <c r="G10" s="158">
        <v>22120</v>
      </c>
      <c r="H10" s="158">
        <v>36500</v>
      </c>
      <c r="I10" s="159">
        <v>0.40310000000000001</v>
      </c>
      <c r="J10" s="158">
        <v>27485</v>
      </c>
      <c r="K10" s="158">
        <v>4235</v>
      </c>
      <c r="L10" s="158">
        <v>5550</v>
      </c>
      <c r="M10" s="158">
        <v>31605</v>
      </c>
    </row>
    <row r="11" spans="1:15" x14ac:dyDescent="0.2">
      <c r="A11" s="160" t="s">
        <v>131</v>
      </c>
      <c r="B11" s="161" t="s">
        <v>132</v>
      </c>
      <c r="C11" s="157">
        <v>0.64800000000000002</v>
      </c>
      <c r="D11" s="157">
        <v>4.4619999999999997</v>
      </c>
      <c r="E11" s="158">
        <v>490820</v>
      </c>
      <c r="F11" s="157">
        <v>0.55500000000000005</v>
      </c>
      <c r="G11" s="158">
        <v>22200</v>
      </c>
      <c r="H11" s="158">
        <v>36630</v>
      </c>
      <c r="I11" s="159">
        <v>0.40310000000000001</v>
      </c>
      <c r="J11" s="158">
        <v>27485</v>
      </c>
      <c r="K11" s="158">
        <v>4235</v>
      </c>
      <c r="L11" s="158">
        <v>5550</v>
      </c>
      <c r="M11" s="158">
        <v>31605</v>
      </c>
    </row>
    <row r="12" spans="1:15" x14ac:dyDescent="0.2">
      <c r="A12" s="160" t="s">
        <v>133</v>
      </c>
      <c r="B12" s="161" t="s">
        <v>134</v>
      </c>
      <c r="C12" s="157">
        <v>0.61299999999999999</v>
      </c>
      <c r="D12" s="157">
        <v>4.4619999999999997</v>
      </c>
      <c r="E12" s="158">
        <v>490820</v>
      </c>
      <c r="F12" s="157">
        <v>0.55800000000000005</v>
      </c>
      <c r="G12" s="158">
        <v>22320</v>
      </c>
      <c r="H12" s="158">
        <v>36830</v>
      </c>
      <c r="I12" s="159">
        <v>0.40310000000000001</v>
      </c>
      <c r="J12" s="158">
        <v>27485</v>
      </c>
      <c r="K12" s="158">
        <v>4235</v>
      </c>
      <c r="L12" s="158">
        <v>5550</v>
      </c>
      <c r="M12" s="158">
        <v>31605</v>
      </c>
    </row>
    <row r="13" spans="1:15" x14ac:dyDescent="0.2">
      <c r="A13" s="160">
        <v>90</v>
      </c>
      <c r="B13" s="161">
        <v>60</v>
      </c>
      <c r="C13" s="157">
        <v>0.58799999999999997</v>
      </c>
      <c r="D13" s="157">
        <v>4.4619999999999997</v>
      </c>
      <c r="E13" s="158">
        <v>490820</v>
      </c>
      <c r="F13" s="157">
        <v>0.56000000000000005</v>
      </c>
      <c r="G13" s="158">
        <v>22400</v>
      </c>
      <c r="H13" s="158">
        <v>36960</v>
      </c>
      <c r="I13" s="159">
        <v>0.40310000000000001</v>
      </c>
      <c r="J13" s="158">
        <v>27485</v>
      </c>
      <c r="K13" s="158">
        <v>4235</v>
      </c>
      <c r="L13" s="158">
        <v>5550</v>
      </c>
      <c r="M13" s="158">
        <v>31605</v>
      </c>
    </row>
    <row r="14" spans="1:15" x14ac:dyDescent="0.2">
      <c r="A14" s="160" t="s">
        <v>135</v>
      </c>
      <c r="B14" s="161" t="s">
        <v>136</v>
      </c>
      <c r="C14" s="157">
        <v>0.56299999999999994</v>
      </c>
      <c r="D14" s="157">
        <v>4.4619999999999997</v>
      </c>
      <c r="E14" s="158">
        <v>490820</v>
      </c>
      <c r="F14" s="157">
        <v>0.56100000000000005</v>
      </c>
      <c r="G14" s="158">
        <v>22440</v>
      </c>
      <c r="H14" s="158">
        <v>37025</v>
      </c>
      <c r="I14" s="159">
        <v>0.40310000000000001</v>
      </c>
      <c r="J14" s="158">
        <v>27485</v>
      </c>
      <c r="K14" s="158">
        <v>4235</v>
      </c>
      <c r="L14" s="158">
        <v>5550</v>
      </c>
      <c r="M14" s="158">
        <v>31605</v>
      </c>
    </row>
    <row r="15" spans="1:15" x14ac:dyDescent="0.2">
      <c r="A15" s="160">
        <v>95</v>
      </c>
      <c r="B15" s="161">
        <v>65</v>
      </c>
      <c r="C15" s="157">
        <v>0.53900000000000003</v>
      </c>
      <c r="D15" s="157">
        <v>4.4619999999999997</v>
      </c>
      <c r="E15" s="158">
        <v>490820</v>
      </c>
      <c r="F15" s="157">
        <v>0.56200000000000006</v>
      </c>
      <c r="G15" s="158">
        <v>22480</v>
      </c>
      <c r="H15" s="158">
        <v>37090</v>
      </c>
      <c r="I15" s="159">
        <v>0.40310000000000001</v>
      </c>
      <c r="J15" s="158">
        <v>27485</v>
      </c>
      <c r="K15" s="158">
        <v>4235</v>
      </c>
      <c r="L15" s="158">
        <v>5550</v>
      </c>
      <c r="M15" s="158">
        <v>31605</v>
      </c>
    </row>
    <row r="16" spans="1:15" x14ac:dyDescent="0.2">
      <c r="A16" s="160" t="s">
        <v>137</v>
      </c>
      <c r="B16" s="161" t="s">
        <v>138</v>
      </c>
      <c r="C16" s="157">
        <v>0.53800000000000003</v>
      </c>
      <c r="D16" s="157">
        <v>4.4619999999999997</v>
      </c>
      <c r="E16" s="158">
        <v>490820</v>
      </c>
      <c r="F16" s="157">
        <v>0.56299999999999994</v>
      </c>
      <c r="G16" s="158">
        <v>22520</v>
      </c>
      <c r="H16" s="158">
        <v>37160</v>
      </c>
      <c r="I16" s="159">
        <v>0.40310000000000001</v>
      </c>
      <c r="J16" s="158">
        <v>27485</v>
      </c>
      <c r="K16" s="158">
        <v>4235</v>
      </c>
      <c r="L16" s="158">
        <v>5550</v>
      </c>
      <c r="M16" s="158">
        <v>31605</v>
      </c>
    </row>
    <row r="17" spans="1:13" x14ac:dyDescent="0.2">
      <c r="A17" s="162">
        <v>1</v>
      </c>
      <c r="B17" s="161">
        <v>70</v>
      </c>
      <c r="C17" s="157">
        <v>0.53700000000000003</v>
      </c>
      <c r="D17" s="157">
        <v>4.4619999999999997</v>
      </c>
      <c r="E17" s="158">
        <v>490820</v>
      </c>
      <c r="F17" s="157">
        <v>0.56399999999999995</v>
      </c>
      <c r="G17" s="158">
        <v>22560</v>
      </c>
      <c r="H17" s="158">
        <v>37225</v>
      </c>
      <c r="I17" s="159">
        <v>0.40310000000000001</v>
      </c>
      <c r="J17" s="158">
        <v>27485</v>
      </c>
      <c r="K17" s="158">
        <v>4235</v>
      </c>
      <c r="L17" s="158">
        <v>5550</v>
      </c>
      <c r="M17" s="158">
        <v>31605</v>
      </c>
    </row>
    <row r="18" spans="1:13" x14ac:dyDescent="0.2">
      <c r="A18" s="162" t="s">
        <v>139</v>
      </c>
      <c r="B18" s="161" t="s">
        <v>127</v>
      </c>
      <c r="C18" s="157">
        <v>0.53600000000000003</v>
      </c>
      <c r="D18" s="157">
        <v>4.4619999999999997</v>
      </c>
      <c r="E18" s="158">
        <v>490820</v>
      </c>
      <c r="F18" s="157">
        <v>0.56499999999999995</v>
      </c>
      <c r="G18" s="158">
        <v>22600</v>
      </c>
      <c r="H18" s="158">
        <v>37290</v>
      </c>
      <c r="I18" s="159">
        <v>0.40310000000000001</v>
      </c>
      <c r="J18" s="158">
        <v>27485</v>
      </c>
      <c r="K18" s="158">
        <v>4235</v>
      </c>
      <c r="L18" s="158">
        <v>5550</v>
      </c>
      <c r="M18" s="158">
        <v>31605</v>
      </c>
    </row>
    <row r="19" spans="1:13" x14ac:dyDescent="0.2">
      <c r="A19" s="162">
        <v>1.1000000000000001</v>
      </c>
      <c r="B19" s="161">
        <v>75</v>
      </c>
      <c r="C19" s="157">
        <v>0.53500000000000003</v>
      </c>
      <c r="D19" s="157">
        <v>4.4619999999999997</v>
      </c>
      <c r="E19" s="158">
        <v>490820</v>
      </c>
      <c r="F19" s="157">
        <v>0.56599999999999995</v>
      </c>
      <c r="G19" s="158">
        <v>22640</v>
      </c>
      <c r="H19" s="158">
        <v>37355</v>
      </c>
      <c r="I19" s="159">
        <v>0.40310000000000001</v>
      </c>
      <c r="J19" s="158">
        <v>27485</v>
      </c>
      <c r="K19" s="158">
        <v>4235</v>
      </c>
      <c r="L19" s="158">
        <v>5550</v>
      </c>
      <c r="M19" s="158">
        <v>31605</v>
      </c>
    </row>
    <row r="20" spans="1:13" x14ac:dyDescent="0.2">
      <c r="A20" s="162" t="s">
        <v>140</v>
      </c>
      <c r="B20" s="161" t="s">
        <v>141</v>
      </c>
      <c r="C20" s="157">
        <v>0.53400000000000003</v>
      </c>
      <c r="D20" s="157">
        <v>4.4619999999999997</v>
      </c>
      <c r="E20" s="158">
        <v>490820</v>
      </c>
      <c r="F20" s="157">
        <v>0.56699999999999995</v>
      </c>
      <c r="G20" s="158">
        <v>22680</v>
      </c>
      <c r="H20" s="158">
        <v>37420</v>
      </c>
      <c r="I20" s="159">
        <v>0.40310000000000001</v>
      </c>
      <c r="J20" s="158">
        <v>27485</v>
      </c>
      <c r="K20" s="158">
        <v>4235</v>
      </c>
      <c r="L20" s="158">
        <v>5550</v>
      </c>
      <c r="M20" s="158">
        <v>31605</v>
      </c>
    </row>
    <row r="21" spans="1:13" x14ac:dyDescent="0.2">
      <c r="A21" s="162">
        <v>1.25</v>
      </c>
      <c r="B21" s="161">
        <v>80</v>
      </c>
      <c r="C21" s="157">
        <v>0.53300000000000003</v>
      </c>
      <c r="D21" s="157">
        <v>4.4619999999999997</v>
      </c>
      <c r="E21" s="158">
        <v>490820</v>
      </c>
      <c r="F21" s="157">
        <v>0.59299999999999997</v>
      </c>
      <c r="G21" s="158">
        <v>23720</v>
      </c>
      <c r="H21" s="158">
        <v>39140</v>
      </c>
      <c r="I21" s="159">
        <v>0.40310000000000001</v>
      </c>
      <c r="J21" s="158">
        <v>27485</v>
      </c>
      <c r="K21" s="158">
        <v>4235</v>
      </c>
      <c r="L21" s="158">
        <v>5550</v>
      </c>
      <c r="M21" s="158">
        <v>31605</v>
      </c>
    </row>
    <row r="22" spans="1:13" x14ac:dyDescent="0.2">
      <c r="A22" s="162" t="s">
        <v>142</v>
      </c>
      <c r="B22" s="161" t="s">
        <v>131</v>
      </c>
      <c r="C22" s="157">
        <v>0.53200000000000003</v>
      </c>
      <c r="D22" s="157">
        <v>4.4619999999999997</v>
      </c>
      <c r="E22" s="158">
        <v>490820</v>
      </c>
      <c r="F22" s="157">
        <v>0.61899999999999999</v>
      </c>
      <c r="G22" s="158">
        <v>24760</v>
      </c>
      <c r="H22" s="158">
        <v>40855</v>
      </c>
      <c r="I22" s="159">
        <v>0.40310000000000001</v>
      </c>
      <c r="J22" s="158">
        <v>27485</v>
      </c>
      <c r="K22" s="158">
        <v>4235</v>
      </c>
      <c r="L22" s="158">
        <v>5550</v>
      </c>
      <c r="M22" s="158">
        <v>31605</v>
      </c>
    </row>
    <row r="23" spans="1:13" x14ac:dyDescent="0.2">
      <c r="A23" s="162">
        <v>1.55</v>
      </c>
      <c r="B23" s="161">
        <v>85</v>
      </c>
      <c r="C23" s="157">
        <v>0.53</v>
      </c>
      <c r="D23" s="157">
        <v>4.4619999999999997</v>
      </c>
      <c r="E23" s="158">
        <v>490820</v>
      </c>
      <c r="F23" s="157">
        <v>0.64500000000000002</v>
      </c>
      <c r="G23" s="158">
        <v>25800</v>
      </c>
      <c r="H23" s="158">
        <v>42570</v>
      </c>
      <c r="I23" s="159">
        <v>0.40310000000000001</v>
      </c>
      <c r="J23" s="158">
        <v>27485</v>
      </c>
      <c r="K23" s="158">
        <v>4235</v>
      </c>
      <c r="L23" s="158">
        <v>5550</v>
      </c>
      <c r="M23" s="158">
        <v>31605</v>
      </c>
    </row>
    <row r="24" spans="1:13" x14ac:dyDescent="0.2">
      <c r="A24" s="162" t="s">
        <v>143</v>
      </c>
      <c r="B24" s="161" t="s">
        <v>144</v>
      </c>
      <c r="C24" s="157">
        <v>0.52700000000000002</v>
      </c>
      <c r="D24" s="157">
        <v>4.4619999999999997</v>
      </c>
      <c r="E24" s="158">
        <v>490820</v>
      </c>
      <c r="F24" s="157">
        <v>0.68200000000000005</v>
      </c>
      <c r="G24" s="158">
        <v>27280</v>
      </c>
      <c r="H24" s="158">
        <v>45010</v>
      </c>
      <c r="I24" s="159">
        <v>0.40310000000000001</v>
      </c>
      <c r="J24" s="158">
        <v>27485</v>
      </c>
      <c r="K24" s="158">
        <v>4235</v>
      </c>
      <c r="L24" s="158">
        <v>5550</v>
      </c>
      <c r="M24" s="158">
        <v>31605</v>
      </c>
    </row>
    <row r="25" spans="1:13" x14ac:dyDescent="0.2">
      <c r="A25" s="162">
        <v>1.75</v>
      </c>
      <c r="B25" s="161">
        <v>90</v>
      </c>
      <c r="C25" s="157">
        <v>0.52500000000000002</v>
      </c>
      <c r="D25" s="157">
        <v>4.4619999999999997</v>
      </c>
      <c r="E25" s="158">
        <v>490820</v>
      </c>
      <c r="F25" s="157">
        <v>0.71899999999999997</v>
      </c>
      <c r="G25" s="158">
        <v>28760</v>
      </c>
      <c r="H25" s="158">
        <v>47455</v>
      </c>
      <c r="I25" s="159">
        <v>0.40310000000000001</v>
      </c>
      <c r="J25" s="158">
        <v>27485</v>
      </c>
      <c r="K25" s="158">
        <v>4235</v>
      </c>
      <c r="L25" s="158">
        <v>5550</v>
      </c>
      <c r="M25" s="158">
        <v>31605</v>
      </c>
    </row>
    <row r="26" spans="1:13" x14ac:dyDescent="0.2">
      <c r="A26" s="162" t="s">
        <v>145</v>
      </c>
      <c r="B26" s="161" t="s">
        <v>135</v>
      </c>
      <c r="C26" s="157">
        <v>0.52400000000000002</v>
      </c>
      <c r="D26" s="157">
        <v>4.4619999999999997</v>
      </c>
      <c r="E26" s="158">
        <v>490820</v>
      </c>
      <c r="F26" s="157">
        <v>0.78900000000000003</v>
      </c>
      <c r="G26" s="158">
        <v>31560</v>
      </c>
      <c r="H26" s="158">
        <v>52075</v>
      </c>
      <c r="I26" s="159">
        <v>0.40310000000000001</v>
      </c>
      <c r="J26" s="158">
        <v>27485</v>
      </c>
      <c r="K26" s="158">
        <v>4235</v>
      </c>
      <c r="L26" s="158">
        <v>5550</v>
      </c>
      <c r="M26" s="158">
        <v>31605</v>
      </c>
    </row>
    <row r="27" spans="1:13" x14ac:dyDescent="0.2">
      <c r="A27" s="162" t="s">
        <v>146</v>
      </c>
      <c r="B27" s="161" t="s">
        <v>147</v>
      </c>
      <c r="C27" s="157">
        <v>0.51500000000000001</v>
      </c>
      <c r="D27" s="157">
        <v>4.4619999999999997</v>
      </c>
      <c r="E27" s="158">
        <v>490820</v>
      </c>
      <c r="F27" s="157">
        <v>0.85599999999999998</v>
      </c>
      <c r="G27" s="158">
        <v>34240</v>
      </c>
      <c r="H27" s="158">
        <v>56495</v>
      </c>
      <c r="I27" s="159">
        <v>0.40310000000000001</v>
      </c>
      <c r="J27" s="158">
        <v>27485</v>
      </c>
      <c r="K27" s="158">
        <v>4235</v>
      </c>
      <c r="L27" s="158">
        <v>5550</v>
      </c>
      <c r="M27" s="158">
        <v>31605</v>
      </c>
    </row>
    <row r="28" spans="1:13" x14ac:dyDescent="0.2">
      <c r="A28" s="162">
        <v>3.91</v>
      </c>
      <c r="B28" s="161" t="s">
        <v>148</v>
      </c>
      <c r="C28" s="157">
        <v>0.501</v>
      </c>
      <c r="D28" s="157">
        <v>4.4619999999999997</v>
      </c>
      <c r="E28" s="158">
        <v>490820</v>
      </c>
      <c r="F28" s="157">
        <v>0.92</v>
      </c>
      <c r="G28" s="158">
        <v>36800</v>
      </c>
      <c r="H28" s="158">
        <v>60720</v>
      </c>
      <c r="I28" s="159">
        <v>0.40310000000000001</v>
      </c>
      <c r="J28" s="158">
        <v>27485</v>
      </c>
      <c r="K28" s="158">
        <v>4235</v>
      </c>
      <c r="L28" s="158">
        <v>5550</v>
      </c>
      <c r="M28" s="158">
        <v>31605</v>
      </c>
    </row>
    <row r="29" spans="1:13" ht="50.65" customHeight="1" x14ac:dyDescent="0.2">
      <c r="A29" s="205" t="s">
        <v>200</v>
      </c>
      <c r="B29" s="205"/>
      <c r="C29" s="205"/>
      <c r="D29" s="205"/>
      <c r="E29" s="205"/>
      <c r="F29" s="205"/>
      <c r="G29" s="205"/>
      <c r="H29" s="205"/>
      <c r="I29" s="205"/>
      <c r="J29" s="205"/>
      <c r="K29" s="205"/>
      <c r="L29" s="205"/>
      <c r="M29" s="205"/>
    </row>
    <row r="30" spans="1:13" ht="15.75" x14ac:dyDescent="0.2">
      <c r="A30" s="127"/>
      <c r="B30" s="128"/>
      <c r="C30" s="128"/>
      <c r="D30" s="128"/>
      <c r="E30" s="163"/>
      <c r="F30" s="163"/>
      <c r="G30" s="163"/>
      <c r="H30" s="163"/>
      <c r="I30" s="163"/>
      <c r="J30" s="163"/>
      <c r="K30" s="163"/>
      <c r="L30" s="163"/>
      <c r="M30" s="163"/>
    </row>
    <row r="31" spans="1:13" ht="15.75" x14ac:dyDescent="0.2">
      <c r="A31" s="129"/>
      <c r="B31" s="128"/>
      <c r="C31" s="128"/>
      <c r="D31" s="128"/>
    </row>
  </sheetData>
  <mergeCells count="7">
    <mergeCell ref="A29:M29"/>
    <mergeCell ref="A1:M1"/>
    <mergeCell ref="A2:M2"/>
    <mergeCell ref="A3:M3"/>
    <mergeCell ref="A5:C5"/>
    <mergeCell ref="D5:H5"/>
    <mergeCell ref="I5:M5"/>
  </mergeCells>
  <printOptions horizontalCentered="1"/>
  <pageMargins left="0.35" right="0.1" top="0.25" bottom="0.1" header="0.05" footer="0.05"/>
  <pageSetup scale="90" orientation="landscape" horizontalDpi="300" r:id="rId1"/>
  <headerFooter>
    <oddHeader>&amp;R&amp;"Times New Roman,Regular"&amp;8 2022 Oil and Gas Guide Addendum</oddHeader>
    <oddFooter>&amp;L&amp;"Times New Roman,Regular"&amp;8January 2022&amp;R&amp;"Times New Roman,Regular"&amp;8 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9FAEB-5E7E-458C-90CA-866C89F384D8}">
  <sheetPr>
    <tabColor theme="8" tint="0.59999389629810485"/>
  </sheetPr>
  <dimension ref="A1:L52"/>
  <sheetViews>
    <sheetView topLeftCell="A31" zoomScaleNormal="100" workbookViewId="0">
      <selection activeCell="U19" sqref="U19"/>
    </sheetView>
  </sheetViews>
  <sheetFormatPr defaultColWidth="8.875" defaultRowHeight="12" x14ac:dyDescent="0.15"/>
  <cols>
    <col min="1" max="1" width="8.5" style="128" customWidth="1"/>
    <col min="2" max="12" width="10.125" style="128" customWidth="1"/>
    <col min="13" max="16384" width="8.875" style="128"/>
  </cols>
  <sheetData>
    <row r="1" spans="1:12" ht="33" x14ac:dyDescent="0.45">
      <c r="A1" s="206" t="s">
        <v>110</v>
      </c>
      <c r="B1" s="206"/>
      <c r="C1" s="206"/>
      <c r="D1" s="206"/>
      <c r="E1" s="206"/>
      <c r="F1" s="206"/>
      <c r="G1" s="206"/>
      <c r="H1" s="206"/>
      <c r="I1" s="206"/>
      <c r="J1" s="206"/>
      <c r="K1" s="206"/>
      <c r="L1" s="206"/>
    </row>
    <row r="2" spans="1:12" ht="37.9" customHeight="1" x14ac:dyDescent="0.3">
      <c r="A2" s="207" t="s">
        <v>149</v>
      </c>
      <c r="B2" s="207"/>
      <c r="C2" s="207"/>
      <c r="D2" s="207"/>
      <c r="E2" s="207"/>
      <c r="F2" s="207"/>
      <c r="G2" s="207"/>
      <c r="H2" s="207"/>
      <c r="I2" s="207"/>
      <c r="J2" s="207"/>
      <c r="K2" s="207"/>
      <c r="L2" s="207"/>
    </row>
    <row r="3" spans="1:12" ht="13.5" thickBot="1" x14ac:dyDescent="0.25">
      <c r="A3" s="218" t="s">
        <v>48</v>
      </c>
      <c r="B3" s="218"/>
      <c r="C3" s="218"/>
      <c r="D3" s="218"/>
      <c r="E3" s="218"/>
      <c r="F3" s="218"/>
      <c r="G3" s="218"/>
      <c r="H3" s="218"/>
      <c r="I3" s="218"/>
      <c r="J3" s="218"/>
      <c r="K3" s="218"/>
      <c r="L3" s="218"/>
    </row>
    <row r="4" spans="1:12" ht="37.5" customHeight="1" thickBot="1" x14ac:dyDescent="0.3">
      <c r="A4" s="209" t="s">
        <v>112</v>
      </c>
      <c r="B4" s="211"/>
      <c r="C4" s="212" t="s">
        <v>60</v>
      </c>
      <c r="D4" s="213"/>
      <c r="E4" s="213"/>
      <c r="F4" s="213"/>
      <c r="G4" s="214"/>
      <c r="H4" s="215" t="s">
        <v>113</v>
      </c>
      <c r="I4" s="216"/>
      <c r="J4" s="216"/>
      <c r="K4" s="216"/>
      <c r="L4" s="217"/>
    </row>
    <row r="5" spans="1:12" ht="109.5" thickBot="1" x14ac:dyDescent="0.25">
      <c r="A5" s="116" t="s">
        <v>4</v>
      </c>
      <c r="B5" s="116" t="s">
        <v>116</v>
      </c>
      <c r="C5" s="117" t="s">
        <v>117</v>
      </c>
      <c r="D5" s="118" t="s">
        <v>118</v>
      </c>
      <c r="E5" s="119" t="s">
        <v>119</v>
      </c>
      <c r="F5" s="120" t="s">
        <v>120</v>
      </c>
      <c r="G5" s="120" t="s">
        <v>121</v>
      </c>
      <c r="H5" s="121" t="s">
        <v>122</v>
      </c>
      <c r="I5" s="122" t="s">
        <v>123</v>
      </c>
      <c r="J5" s="123" t="s">
        <v>124</v>
      </c>
      <c r="K5" s="123" t="s">
        <v>125</v>
      </c>
      <c r="L5" s="123" t="s">
        <v>126</v>
      </c>
    </row>
    <row r="6" spans="1:12" ht="15" customHeight="1" x14ac:dyDescent="0.2">
      <c r="A6" s="124" t="s">
        <v>6</v>
      </c>
      <c r="B6" s="125">
        <v>3.569</v>
      </c>
      <c r="C6" s="125">
        <v>4.4619999999999997</v>
      </c>
      <c r="D6" s="126">
        <v>220870</v>
      </c>
      <c r="E6" s="125">
        <v>0.82199999999999995</v>
      </c>
      <c r="F6" s="126">
        <v>3700</v>
      </c>
      <c r="G6" s="126">
        <v>6105</v>
      </c>
      <c r="H6" s="164">
        <v>0.40310000000000001</v>
      </c>
      <c r="I6" s="126">
        <v>19240</v>
      </c>
      <c r="J6" s="126">
        <v>2965</v>
      </c>
      <c r="K6" s="126">
        <v>3885</v>
      </c>
      <c r="L6" s="126">
        <v>22120</v>
      </c>
    </row>
    <row r="7" spans="1:12" ht="15" customHeight="1" x14ac:dyDescent="0.2">
      <c r="A7" s="124">
        <v>6</v>
      </c>
      <c r="B7" s="125">
        <v>3.448</v>
      </c>
      <c r="C7" s="125">
        <v>4.4619999999999997</v>
      </c>
      <c r="D7" s="126">
        <v>220870</v>
      </c>
      <c r="E7" s="125">
        <v>0.85199999999999998</v>
      </c>
      <c r="F7" s="126">
        <v>3835</v>
      </c>
      <c r="G7" s="126">
        <v>6325</v>
      </c>
      <c r="H7" s="164">
        <v>0.40310000000000001</v>
      </c>
      <c r="I7" s="126">
        <v>19240</v>
      </c>
      <c r="J7" s="126">
        <v>2965</v>
      </c>
      <c r="K7" s="126">
        <v>3885</v>
      </c>
      <c r="L7" s="126">
        <v>22120</v>
      </c>
    </row>
    <row r="8" spans="1:12" ht="15" customHeight="1" x14ac:dyDescent="0.2">
      <c r="A8" s="124">
        <v>7</v>
      </c>
      <c r="B8" s="125">
        <v>3.3319999999999999</v>
      </c>
      <c r="C8" s="125">
        <v>4.4619999999999997</v>
      </c>
      <c r="D8" s="126">
        <v>220870</v>
      </c>
      <c r="E8" s="125">
        <v>0.88200000000000001</v>
      </c>
      <c r="F8" s="126">
        <v>3970</v>
      </c>
      <c r="G8" s="126">
        <v>6550</v>
      </c>
      <c r="H8" s="164">
        <v>0.40310000000000001</v>
      </c>
      <c r="I8" s="126">
        <v>19240</v>
      </c>
      <c r="J8" s="126">
        <v>2965</v>
      </c>
      <c r="K8" s="126">
        <v>3885</v>
      </c>
      <c r="L8" s="126">
        <v>22120</v>
      </c>
    </row>
    <row r="9" spans="1:12" ht="15" customHeight="1" x14ac:dyDescent="0.2">
      <c r="A9" s="124">
        <v>8</v>
      </c>
      <c r="B9" s="125">
        <v>3.22</v>
      </c>
      <c r="C9" s="125">
        <v>4.4619999999999997</v>
      </c>
      <c r="D9" s="126">
        <v>220870</v>
      </c>
      <c r="E9" s="125">
        <v>0.91300000000000003</v>
      </c>
      <c r="F9" s="126">
        <v>4110</v>
      </c>
      <c r="G9" s="126">
        <v>6780</v>
      </c>
      <c r="H9" s="164">
        <v>0.40310000000000001</v>
      </c>
      <c r="I9" s="126">
        <v>19240</v>
      </c>
      <c r="J9" s="126">
        <v>2965</v>
      </c>
      <c r="K9" s="126">
        <v>3885</v>
      </c>
      <c r="L9" s="126">
        <v>22120</v>
      </c>
    </row>
    <row r="10" spans="1:12" ht="15" customHeight="1" x14ac:dyDescent="0.2">
      <c r="A10" s="124">
        <v>9</v>
      </c>
      <c r="B10" s="125">
        <v>3.1120000000000001</v>
      </c>
      <c r="C10" s="125">
        <v>4.4619999999999997</v>
      </c>
      <c r="D10" s="126">
        <v>220870</v>
      </c>
      <c r="E10" s="125">
        <v>0.94450000000000001</v>
      </c>
      <c r="F10" s="126">
        <v>4250</v>
      </c>
      <c r="G10" s="126">
        <v>7015</v>
      </c>
      <c r="H10" s="164">
        <v>0.40310000000000001</v>
      </c>
      <c r="I10" s="126">
        <v>19240</v>
      </c>
      <c r="J10" s="126">
        <v>2965</v>
      </c>
      <c r="K10" s="126">
        <v>3885</v>
      </c>
      <c r="L10" s="126">
        <v>22120</v>
      </c>
    </row>
    <row r="11" spans="1:12" ht="15" customHeight="1" x14ac:dyDescent="0.2">
      <c r="A11" s="124">
        <v>10</v>
      </c>
      <c r="B11" s="125">
        <v>3.008</v>
      </c>
      <c r="C11" s="125">
        <v>4.4619999999999997</v>
      </c>
      <c r="D11" s="126">
        <v>220870</v>
      </c>
      <c r="E11" s="125">
        <v>0.97699999999999998</v>
      </c>
      <c r="F11" s="126">
        <v>4395</v>
      </c>
      <c r="G11" s="126">
        <v>7255</v>
      </c>
      <c r="H11" s="164">
        <v>0.40310000000000001</v>
      </c>
      <c r="I11" s="126">
        <v>19240</v>
      </c>
      <c r="J11" s="126">
        <v>2965</v>
      </c>
      <c r="K11" s="126">
        <v>3885</v>
      </c>
      <c r="L11" s="126">
        <v>22120</v>
      </c>
    </row>
    <row r="12" spans="1:12" ht="15" customHeight="1" x14ac:dyDescent="0.2">
      <c r="A12" s="124">
        <v>11</v>
      </c>
      <c r="B12" s="125">
        <v>2.907</v>
      </c>
      <c r="C12" s="125">
        <v>4.4619999999999997</v>
      </c>
      <c r="D12" s="126">
        <v>220870</v>
      </c>
      <c r="E12" s="125">
        <v>1.0109999999999999</v>
      </c>
      <c r="F12" s="126">
        <v>4550</v>
      </c>
      <c r="G12" s="126">
        <v>7505</v>
      </c>
      <c r="H12" s="164">
        <v>0.40310000000000001</v>
      </c>
      <c r="I12" s="126">
        <v>19240</v>
      </c>
      <c r="J12" s="126">
        <v>2965</v>
      </c>
      <c r="K12" s="126">
        <v>3885</v>
      </c>
      <c r="L12" s="126">
        <v>22120</v>
      </c>
    </row>
    <row r="13" spans="1:12" ht="15" customHeight="1" x14ac:dyDescent="0.2">
      <c r="A13" s="124">
        <v>12</v>
      </c>
      <c r="B13" s="125">
        <v>2.81</v>
      </c>
      <c r="C13" s="125">
        <v>4.4619999999999997</v>
      </c>
      <c r="D13" s="126">
        <v>220870</v>
      </c>
      <c r="E13" s="125">
        <v>1.046</v>
      </c>
      <c r="F13" s="126">
        <v>4705</v>
      </c>
      <c r="G13" s="126">
        <v>7765</v>
      </c>
      <c r="H13" s="164">
        <v>0.40310000000000001</v>
      </c>
      <c r="I13" s="126">
        <v>19240</v>
      </c>
      <c r="J13" s="126">
        <v>2965</v>
      </c>
      <c r="K13" s="126">
        <v>3885</v>
      </c>
      <c r="L13" s="126">
        <v>22120</v>
      </c>
    </row>
    <row r="14" spans="1:12" ht="15" customHeight="1" x14ac:dyDescent="0.2">
      <c r="A14" s="124">
        <v>13</v>
      </c>
      <c r="B14" s="125">
        <v>2.7170000000000001</v>
      </c>
      <c r="C14" s="125">
        <v>4.4619999999999997</v>
      </c>
      <c r="D14" s="126">
        <v>220870</v>
      </c>
      <c r="E14" s="125">
        <v>1.0820000000000001</v>
      </c>
      <c r="F14" s="126">
        <v>4870</v>
      </c>
      <c r="G14" s="126">
        <v>8035</v>
      </c>
      <c r="H14" s="164">
        <v>0.40310000000000001</v>
      </c>
      <c r="I14" s="126">
        <v>19240</v>
      </c>
      <c r="J14" s="126">
        <v>2965</v>
      </c>
      <c r="K14" s="126">
        <v>3885</v>
      </c>
      <c r="L14" s="126">
        <v>22120</v>
      </c>
    </row>
    <row r="15" spans="1:12" ht="15" customHeight="1" x14ac:dyDescent="0.2">
      <c r="A15" s="124">
        <v>14</v>
      </c>
      <c r="B15" s="125">
        <v>2.6259999999999999</v>
      </c>
      <c r="C15" s="125">
        <v>4.4619999999999997</v>
      </c>
      <c r="D15" s="126">
        <v>220870</v>
      </c>
      <c r="E15" s="125">
        <v>1.119</v>
      </c>
      <c r="F15" s="126">
        <v>5035</v>
      </c>
      <c r="G15" s="126">
        <v>8310</v>
      </c>
      <c r="H15" s="164">
        <v>0.40310000000000001</v>
      </c>
      <c r="I15" s="126">
        <v>19240</v>
      </c>
      <c r="J15" s="126">
        <v>2965</v>
      </c>
      <c r="K15" s="126">
        <v>3885</v>
      </c>
      <c r="L15" s="126">
        <v>22120</v>
      </c>
    </row>
    <row r="16" spans="1:12" ht="15" customHeight="1" x14ac:dyDescent="0.2">
      <c r="A16" s="124">
        <v>15</v>
      </c>
      <c r="B16" s="125">
        <v>2.5390000000000001</v>
      </c>
      <c r="C16" s="125">
        <v>4.4619999999999997</v>
      </c>
      <c r="D16" s="126">
        <v>220870</v>
      </c>
      <c r="E16" s="125">
        <v>1.1579999999999999</v>
      </c>
      <c r="F16" s="126">
        <v>5210</v>
      </c>
      <c r="G16" s="126">
        <v>8600</v>
      </c>
      <c r="H16" s="164">
        <v>0.40310000000000001</v>
      </c>
      <c r="I16" s="126">
        <v>19240</v>
      </c>
      <c r="J16" s="126">
        <v>2965</v>
      </c>
      <c r="K16" s="126">
        <v>3885</v>
      </c>
      <c r="L16" s="126">
        <v>22120</v>
      </c>
    </row>
    <row r="17" spans="1:12" ht="15" customHeight="1" x14ac:dyDescent="0.2">
      <c r="A17" s="124">
        <v>16</v>
      </c>
      <c r="B17" s="125">
        <v>2.4540000000000002</v>
      </c>
      <c r="C17" s="125">
        <v>4.4619999999999997</v>
      </c>
      <c r="D17" s="126">
        <v>220870</v>
      </c>
      <c r="E17" s="125">
        <v>1.1970000000000001</v>
      </c>
      <c r="F17" s="126">
        <v>5385</v>
      </c>
      <c r="G17" s="126">
        <v>8890</v>
      </c>
      <c r="H17" s="164">
        <v>0.40310000000000001</v>
      </c>
      <c r="I17" s="126">
        <v>19240</v>
      </c>
      <c r="J17" s="126">
        <v>2965</v>
      </c>
      <c r="K17" s="126">
        <v>3885</v>
      </c>
      <c r="L17" s="126">
        <v>22120</v>
      </c>
    </row>
    <row r="18" spans="1:12" ht="15" customHeight="1" x14ac:dyDescent="0.2">
      <c r="A18" s="124">
        <v>17</v>
      </c>
      <c r="B18" s="125">
        <v>2.3730000000000002</v>
      </c>
      <c r="C18" s="125">
        <v>4.4619999999999997</v>
      </c>
      <c r="D18" s="126">
        <v>220870</v>
      </c>
      <c r="E18" s="125">
        <v>1.238</v>
      </c>
      <c r="F18" s="126">
        <v>5570</v>
      </c>
      <c r="G18" s="126">
        <v>9190</v>
      </c>
      <c r="H18" s="164">
        <v>0.40310000000000001</v>
      </c>
      <c r="I18" s="126">
        <v>19240</v>
      </c>
      <c r="J18" s="126">
        <v>2965</v>
      </c>
      <c r="K18" s="126">
        <v>3885</v>
      </c>
      <c r="L18" s="126">
        <v>22120</v>
      </c>
    </row>
    <row r="19" spans="1:12" ht="15" customHeight="1" x14ac:dyDescent="0.2">
      <c r="A19" s="124">
        <v>18</v>
      </c>
      <c r="B19" s="125">
        <v>2.294</v>
      </c>
      <c r="C19" s="125">
        <v>4.4619999999999997</v>
      </c>
      <c r="D19" s="126">
        <v>220870</v>
      </c>
      <c r="E19" s="125">
        <v>1.28</v>
      </c>
      <c r="F19" s="126">
        <v>5760</v>
      </c>
      <c r="G19" s="126">
        <v>9505</v>
      </c>
      <c r="H19" s="164">
        <v>0.40310000000000001</v>
      </c>
      <c r="I19" s="126">
        <v>19240</v>
      </c>
      <c r="J19" s="126">
        <v>2965</v>
      </c>
      <c r="K19" s="126">
        <v>3885</v>
      </c>
      <c r="L19" s="126">
        <v>22120</v>
      </c>
    </row>
    <row r="20" spans="1:12" ht="15" customHeight="1" x14ac:dyDescent="0.2">
      <c r="A20" s="124">
        <v>19</v>
      </c>
      <c r="B20" s="125">
        <v>2.218</v>
      </c>
      <c r="C20" s="125">
        <v>4.4619999999999997</v>
      </c>
      <c r="D20" s="126">
        <v>220870</v>
      </c>
      <c r="E20" s="125">
        <v>1.323</v>
      </c>
      <c r="F20" s="126">
        <v>5955</v>
      </c>
      <c r="G20" s="126">
        <v>9825</v>
      </c>
      <c r="H20" s="164">
        <v>0.40310000000000001</v>
      </c>
      <c r="I20" s="126">
        <v>19240</v>
      </c>
      <c r="J20" s="126">
        <v>2965</v>
      </c>
      <c r="K20" s="126">
        <v>3885</v>
      </c>
      <c r="L20" s="126">
        <v>22120</v>
      </c>
    </row>
    <row r="21" spans="1:12" ht="15" customHeight="1" x14ac:dyDescent="0.2">
      <c r="A21" s="124">
        <v>20</v>
      </c>
      <c r="B21" s="125">
        <v>2.145</v>
      </c>
      <c r="C21" s="125">
        <v>4.4619999999999997</v>
      </c>
      <c r="D21" s="126">
        <v>220870</v>
      </c>
      <c r="E21" s="125">
        <v>1.3680000000000001</v>
      </c>
      <c r="F21" s="126">
        <v>6155</v>
      </c>
      <c r="G21" s="126">
        <v>10155</v>
      </c>
      <c r="H21" s="164">
        <v>0.40310000000000001</v>
      </c>
      <c r="I21" s="126">
        <v>19240</v>
      </c>
      <c r="J21" s="126">
        <v>2965</v>
      </c>
      <c r="K21" s="126">
        <v>3885</v>
      </c>
      <c r="L21" s="126">
        <v>22120</v>
      </c>
    </row>
    <row r="22" spans="1:12" ht="15" customHeight="1" x14ac:dyDescent="0.2">
      <c r="A22" s="124">
        <v>21</v>
      </c>
      <c r="B22" s="125">
        <v>2.0739999999999998</v>
      </c>
      <c r="C22" s="125">
        <v>4.4619999999999997</v>
      </c>
      <c r="D22" s="126">
        <v>220870</v>
      </c>
      <c r="E22" s="125">
        <v>1.415</v>
      </c>
      <c r="F22" s="126">
        <v>6370</v>
      </c>
      <c r="G22" s="126">
        <v>10505</v>
      </c>
      <c r="H22" s="164">
        <v>0.40310000000000001</v>
      </c>
      <c r="I22" s="126">
        <v>19240</v>
      </c>
      <c r="J22" s="126">
        <v>2965</v>
      </c>
      <c r="K22" s="126">
        <v>3885</v>
      </c>
      <c r="L22" s="126">
        <v>22120</v>
      </c>
    </row>
    <row r="23" spans="1:12" ht="15" customHeight="1" x14ac:dyDescent="0.2">
      <c r="A23" s="124">
        <v>22</v>
      </c>
      <c r="B23" s="125">
        <v>2.0059999999999998</v>
      </c>
      <c r="C23" s="125">
        <v>4.4619999999999997</v>
      </c>
      <c r="D23" s="126">
        <v>220870</v>
      </c>
      <c r="E23" s="125">
        <v>1.4630000000000001</v>
      </c>
      <c r="F23" s="126">
        <v>6585</v>
      </c>
      <c r="G23" s="126">
        <v>10865</v>
      </c>
      <c r="H23" s="164">
        <v>0.40310000000000001</v>
      </c>
      <c r="I23" s="126">
        <v>19240</v>
      </c>
      <c r="J23" s="126">
        <v>2965</v>
      </c>
      <c r="K23" s="126">
        <v>3885</v>
      </c>
      <c r="L23" s="126">
        <v>22120</v>
      </c>
    </row>
    <row r="24" spans="1:12" ht="15" customHeight="1" x14ac:dyDescent="0.2">
      <c r="A24" s="124">
        <v>23</v>
      </c>
      <c r="B24" s="125">
        <v>1.94</v>
      </c>
      <c r="C24" s="125">
        <v>4.4619999999999997</v>
      </c>
      <c r="D24" s="126">
        <v>220870</v>
      </c>
      <c r="E24" s="125">
        <v>1.512</v>
      </c>
      <c r="F24" s="126">
        <v>6805</v>
      </c>
      <c r="G24" s="126">
        <v>11225</v>
      </c>
      <c r="H24" s="164">
        <v>0.40310000000000001</v>
      </c>
      <c r="I24" s="126">
        <v>19240</v>
      </c>
      <c r="J24" s="126">
        <v>2965</v>
      </c>
      <c r="K24" s="126">
        <v>3885</v>
      </c>
      <c r="L24" s="126">
        <v>22120</v>
      </c>
    </row>
    <row r="25" spans="1:12" ht="15" customHeight="1" x14ac:dyDescent="0.2">
      <c r="A25" s="124">
        <v>24</v>
      </c>
      <c r="B25" s="125">
        <v>1.8759999999999999</v>
      </c>
      <c r="C25" s="125">
        <v>4.4619999999999997</v>
      </c>
      <c r="D25" s="126">
        <v>220870</v>
      </c>
      <c r="E25" s="125">
        <v>1.5640000000000001</v>
      </c>
      <c r="F25" s="126">
        <v>7040</v>
      </c>
      <c r="G25" s="126">
        <v>11615</v>
      </c>
      <c r="H25" s="164">
        <v>0.40310000000000001</v>
      </c>
      <c r="I25" s="126">
        <v>19240</v>
      </c>
      <c r="J25" s="126">
        <v>2965</v>
      </c>
      <c r="K25" s="126">
        <v>3885</v>
      </c>
      <c r="L25" s="126">
        <v>22120</v>
      </c>
    </row>
    <row r="26" spans="1:12" ht="15" customHeight="1" x14ac:dyDescent="0.2">
      <c r="A26" s="124">
        <v>25</v>
      </c>
      <c r="B26" s="125">
        <v>1.8140000000000001</v>
      </c>
      <c r="C26" s="125">
        <v>4.4619999999999997</v>
      </c>
      <c r="D26" s="126">
        <v>220870</v>
      </c>
      <c r="E26" s="125">
        <v>1.617</v>
      </c>
      <c r="F26" s="126">
        <v>7275</v>
      </c>
      <c r="G26" s="126">
        <v>12005</v>
      </c>
      <c r="H26" s="164">
        <v>0.40310000000000001</v>
      </c>
      <c r="I26" s="126">
        <v>19240</v>
      </c>
      <c r="J26" s="126">
        <v>2965</v>
      </c>
      <c r="K26" s="126">
        <v>3885</v>
      </c>
      <c r="L26" s="126">
        <v>22120</v>
      </c>
    </row>
    <row r="27" spans="1:12" ht="15" customHeight="1" x14ac:dyDescent="0.2">
      <c r="A27" s="124">
        <v>26</v>
      </c>
      <c r="B27" s="125">
        <v>1.7549999999999999</v>
      </c>
      <c r="C27" s="125">
        <v>4.4619999999999997</v>
      </c>
      <c r="D27" s="126">
        <v>220870</v>
      </c>
      <c r="E27" s="125">
        <v>1.671</v>
      </c>
      <c r="F27" s="126">
        <v>7520</v>
      </c>
      <c r="G27" s="126">
        <v>12405</v>
      </c>
      <c r="H27" s="164">
        <v>0.40310000000000001</v>
      </c>
      <c r="I27" s="126">
        <v>19240</v>
      </c>
      <c r="J27" s="126">
        <v>2965</v>
      </c>
      <c r="K27" s="126">
        <v>3885</v>
      </c>
      <c r="L27" s="126">
        <v>22120</v>
      </c>
    </row>
    <row r="28" spans="1:12" ht="15" customHeight="1" x14ac:dyDescent="0.2">
      <c r="A28" s="124">
        <v>27</v>
      </c>
      <c r="B28" s="125">
        <v>1.6970000000000001</v>
      </c>
      <c r="C28" s="125">
        <v>4.4619999999999997</v>
      </c>
      <c r="D28" s="126">
        <v>220870</v>
      </c>
      <c r="E28" s="125">
        <v>1.728</v>
      </c>
      <c r="F28" s="126">
        <v>7775</v>
      </c>
      <c r="G28" s="126">
        <v>12830</v>
      </c>
      <c r="H28" s="164">
        <v>0.40310000000000001</v>
      </c>
      <c r="I28" s="126">
        <v>19240</v>
      </c>
      <c r="J28" s="126">
        <v>2965</v>
      </c>
      <c r="K28" s="126">
        <v>3885</v>
      </c>
      <c r="L28" s="126">
        <v>22120</v>
      </c>
    </row>
    <row r="29" spans="1:12" ht="15" customHeight="1" x14ac:dyDescent="0.2">
      <c r="A29" s="124">
        <v>28</v>
      </c>
      <c r="B29" s="125">
        <v>1.6419999999999999</v>
      </c>
      <c r="C29" s="125">
        <v>4.4619999999999997</v>
      </c>
      <c r="D29" s="126">
        <v>220870</v>
      </c>
      <c r="E29" s="125">
        <v>1.786</v>
      </c>
      <c r="F29" s="126">
        <v>8035</v>
      </c>
      <c r="G29" s="126">
        <v>13260</v>
      </c>
      <c r="H29" s="164">
        <v>0.40310000000000001</v>
      </c>
      <c r="I29" s="126">
        <v>19240</v>
      </c>
      <c r="J29" s="126">
        <v>2965</v>
      </c>
      <c r="K29" s="126">
        <v>3885</v>
      </c>
      <c r="L29" s="126">
        <v>22120</v>
      </c>
    </row>
    <row r="30" spans="1:12" ht="15" customHeight="1" x14ac:dyDescent="0.2">
      <c r="A30" s="124">
        <v>29</v>
      </c>
      <c r="B30" s="125">
        <v>1.5880000000000001</v>
      </c>
      <c r="C30" s="125">
        <v>4.4619999999999997</v>
      </c>
      <c r="D30" s="126">
        <v>220870</v>
      </c>
      <c r="E30" s="125">
        <v>1.847</v>
      </c>
      <c r="F30" s="126">
        <v>8310</v>
      </c>
      <c r="G30" s="126">
        <v>13715</v>
      </c>
      <c r="H30" s="164">
        <v>0.40310000000000001</v>
      </c>
      <c r="I30" s="126">
        <v>19240</v>
      </c>
      <c r="J30" s="126">
        <v>2965</v>
      </c>
      <c r="K30" s="126">
        <v>3885</v>
      </c>
      <c r="L30" s="126">
        <v>22120</v>
      </c>
    </row>
    <row r="31" spans="1:12" ht="15" customHeight="1" x14ac:dyDescent="0.2">
      <c r="A31" s="124">
        <v>30</v>
      </c>
      <c r="B31" s="125">
        <v>1.536</v>
      </c>
      <c r="C31" s="125">
        <v>4.4619999999999997</v>
      </c>
      <c r="D31" s="126">
        <v>220870</v>
      </c>
      <c r="E31" s="125">
        <v>1.91</v>
      </c>
      <c r="F31" s="126">
        <v>8595</v>
      </c>
      <c r="G31" s="126">
        <v>14180</v>
      </c>
      <c r="H31" s="164">
        <v>0.40310000000000001</v>
      </c>
      <c r="I31" s="126">
        <v>19240</v>
      </c>
      <c r="J31" s="126">
        <v>2965</v>
      </c>
      <c r="K31" s="126">
        <v>3885</v>
      </c>
      <c r="L31" s="126">
        <v>22120</v>
      </c>
    </row>
    <row r="32" spans="1:12" ht="15" customHeight="1" x14ac:dyDescent="0.2">
      <c r="A32" s="124">
        <v>31</v>
      </c>
      <c r="B32" s="125">
        <v>1.4850000000000001</v>
      </c>
      <c r="C32" s="125">
        <v>4.4619999999999997</v>
      </c>
      <c r="D32" s="126">
        <v>220870</v>
      </c>
      <c r="E32" s="125">
        <v>1.9750000000000001</v>
      </c>
      <c r="F32" s="126">
        <v>8890</v>
      </c>
      <c r="G32" s="126">
        <v>14665</v>
      </c>
      <c r="H32" s="164">
        <v>0.40310000000000001</v>
      </c>
      <c r="I32" s="126">
        <v>19240</v>
      </c>
      <c r="J32" s="126">
        <v>2965</v>
      </c>
      <c r="K32" s="126">
        <v>3885</v>
      </c>
      <c r="L32" s="126">
        <v>22120</v>
      </c>
    </row>
    <row r="33" spans="1:12" ht="15" customHeight="1" x14ac:dyDescent="0.2">
      <c r="A33" s="124">
        <v>32</v>
      </c>
      <c r="B33" s="125">
        <v>1.4370000000000001</v>
      </c>
      <c r="C33" s="125">
        <v>4.4619999999999997</v>
      </c>
      <c r="D33" s="126">
        <v>220870</v>
      </c>
      <c r="E33" s="125">
        <v>2.0419999999999998</v>
      </c>
      <c r="F33" s="126">
        <v>9190</v>
      </c>
      <c r="G33" s="126">
        <v>15160</v>
      </c>
      <c r="H33" s="164">
        <v>0.40310000000000001</v>
      </c>
      <c r="I33" s="126">
        <v>19240</v>
      </c>
      <c r="J33" s="126">
        <v>2965</v>
      </c>
      <c r="K33" s="126">
        <v>3885</v>
      </c>
      <c r="L33" s="126">
        <v>22120</v>
      </c>
    </row>
    <row r="34" spans="1:12" ht="15" customHeight="1" x14ac:dyDescent="0.2">
      <c r="A34" s="124">
        <v>33</v>
      </c>
      <c r="B34" s="125">
        <v>1.39</v>
      </c>
      <c r="C34" s="125">
        <v>4.4619999999999997</v>
      </c>
      <c r="D34" s="126">
        <v>220870</v>
      </c>
      <c r="E34" s="125">
        <v>2.1110000000000002</v>
      </c>
      <c r="F34" s="126">
        <v>9500</v>
      </c>
      <c r="G34" s="126">
        <v>15675</v>
      </c>
      <c r="H34" s="164">
        <v>0.40310000000000001</v>
      </c>
      <c r="I34" s="126">
        <v>19240</v>
      </c>
      <c r="J34" s="126">
        <v>2965</v>
      </c>
      <c r="K34" s="126">
        <v>3885</v>
      </c>
      <c r="L34" s="126">
        <v>22120</v>
      </c>
    </row>
    <row r="35" spans="1:12" ht="15" customHeight="1" x14ac:dyDescent="0.2">
      <c r="A35" s="124">
        <v>34</v>
      </c>
      <c r="B35" s="125">
        <v>1.3440000000000001</v>
      </c>
      <c r="C35" s="125">
        <v>4.4619999999999997</v>
      </c>
      <c r="D35" s="126">
        <v>220870</v>
      </c>
      <c r="E35" s="125">
        <v>2.1829999999999998</v>
      </c>
      <c r="F35" s="126">
        <v>9825</v>
      </c>
      <c r="G35" s="126">
        <v>16210</v>
      </c>
      <c r="H35" s="164">
        <v>0.40310000000000001</v>
      </c>
      <c r="I35" s="126">
        <v>19240</v>
      </c>
      <c r="J35" s="126">
        <v>2965</v>
      </c>
      <c r="K35" s="126">
        <v>3885</v>
      </c>
      <c r="L35" s="126">
        <v>22120</v>
      </c>
    </row>
    <row r="36" spans="1:12" ht="15" customHeight="1" x14ac:dyDescent="0.2">
      <c r="A36" s="124">
        <v>35</v>
      </c>
      <c r="B36" s="125">
        <v>1.3</v>
      </c>
      <c r="C36" s="125">
        <v>4.4619999999999997</v>
      </c>
      <c r="D36" s="126">
        <v>220870</v>
      </c>
      <c r="E36" s="125">
        <v>2.258</v>
      </c>
      <c r="F36" s="126">
        <v>10160</v>
      </c>
      <c r="G36" s="126">
        <v>16765</v>
      </c>
      <c r="H36" s="164">
        <v>0.40310000000000001</v>
      </c>
      <c r="I36" s="126">
        <v>19240</v>
      </c>
      <c r="J36" s="126">
        <v>2965</v>
      </c>
      <c r="K36" s="126">
        <v>3885</v>
      </c>
      <c r="L36" s="126">
        <v>22120</v>
      </c>
    </row>
    <row r="37" spans="1:12" ht="15" customHeight="1" x14ac:dyDescent="0.2">
      <c r="A37" s="124">
        <v>36</v>
      </c>
      <c r="B37" s="125">
        <v>1.2569999999999999</v>
      </c>
      <c r="C37" s="125">
        <v>4.4619999999999997</v>
      </c>
      <c r="D37" s="126">
        <v>220870</v>
      </c>
      <c r="E37" s="125">
        <v>2.335</v>
      </c>
      <c r="F37" s="126">
        <v>10510</v>
      </c>
      <c r="G37" s="126">
        <v>17335</v>
      </c>
      <c r="H37" s="164">
        <v>0.40310000000000001</v>
      </c>
      <c r="I37" s="126">
        <v>19240</v>
      </c>
      <c r="J37" s="126">
        <v>2965</v>
      </c>
      <c r="K37" s="126">
        <v>3885</v>
      </c>
      <c r="L37" s="126">
        <v>22120</v>
      </c>
    </row>
    <row r="38" spans="1:12" ht="15" customHeight="1" x14ac:dyDescent="0.2">
      <c r="A38" s="124">
        <v>37</v>
      </c>
      <c r="B38" s="125">
        <v>1.216</v>
      </c>
      <c r="C38" s="125">
        <v>4.4619999999999997</v>
      </c>
      <c r="D38" s="126">
        <v>220870</v>
      </c>
      <c r="E38" s="125">
        <v>2.415</v>
      </c>
      <c r="F38" s="126">
        <v>10870</v>
      </c>
      <c r="G38" s="126">
        <v>17930</v>
      </c>
      <c r="H38" s="164">
        <v>0.40310000000000001</v>
      </c>
      <c r="I38" s="126">
        <v>19240</v>
      </c>
      <c r="J38" s="126">
        <v>2965</v>
      </c>
      <c r="K38" s="126">
        <v>3885</v>
      </c>
      <c r="L38" s="126">
        <v>22120</v>
      </c>
    </row>
    <row r="39" spans="1:12" ht="15" customHeight="1" x14ac:dyDescent="0.2">
      <c r="A39" s="124">
        <v>38</v>
      </c>
      <c r="B39" s="125">
        <v>1.1759999999999999</v>
      </c>
      <c r="C39" s="125">
        <v>4.4619999999999997</v>
      </c>
      <c r="D39" s="126">
        <v>220870</v>
      </c>
      <c r="E39" s="125">
        <v>2.4980000000000002</v>
      </c>
      <c r="F39" s="126">
        <v>11240</v>
      </c>
      <c r="G39" s="126">
        <v>18550</v>
      </c>
      <c r="H39" s="164">
        <v>0.40310000000000001</v>
      </c>
      <c r="I39" s="126">
        <v>19240</v>
      </c>
      <c r="J39" s="126">
        <v>2965</v>
      </c>
      <c r="K39" s="126">
        <v>3885</v>
      </c>
      <c r="L39" s="126">
        <v>22120</v>
      </c>
    </row>
    <row r="40" spans="1:12" ht="15" customHeight="1" x14ac:dyDescent="0.2">
      <c r="A40" s="124">
        <v>39</v>
      </c>
      <c r="B40" s="125">
        <v>1.137</v>
      </c>
      <c r="C40" s="125">
        <v>4.4619999999999997</v>
      </c>
      <c r="D40" s="126">
        <v>220870</v>
      </c>
      <c r="E40" s="125">
        <v>2.5830000000000002</v>
      </c>
      <c r="F40" s="126">
        <v>11625</v>
      </c>
      <c r="G40" s="126">
        <v>19180</v>
      </c>
      <c r="H40" s="164">
        <v>0.40310000000000001</v>
      </c>
      <c r="I40" s="126">
        <v>19240</v>
      </c>
      <c r="J40" s="126">
        <v>2965</v>
      </c>
      <c r="K40" s="126">
        <v>3885</v>
      </c>
      <c r="L40" s="126">
        <v>22120</v>
      </c>
    </row>
    <row r="41" spans="1:12" ht="15" customHeight="1" x14ac:dyDescent="0.2">
      <c r="A41" s="124">
        <v>40</v>
      </c>
      <c r="B41" s="125">
        <v>1.1000000000000001</v>
      </c>
      <c r="C41" s="125">
        <v>4.4619999999999997</v>
      </c>
      <c r="D41" s="126">
        <v>220870</v>
      </c>
      <c r="E41" s="125">
        <v>2.6720000000000002</v>
      </c>
      <c r="F41" s="126">
        <v>12025</v>
      </c>
      <c r="G41" s="126">
        <v>19840</v>
      </c>
      <c r="H41" s="164">
        <v>0.40310000000000001</v>
      </c>
      <c r="I41" s="126">
        <v>19240</v>
      </c>
      <c r="J41" s="126">
        <v>2965</v>
      </c>
      <c r="K41" s="126">
        <v>3885</v>
      </c>
      <c r="L41" s="126">
        <v>22120</v>
      </c>
    </row>
    <row r="42" spans="1:12" ht="15" customHeight="1" x14ac:dyDescent="0.2">
      <c r="A42" s="124">
        <v>41</v>
      </c>
      <c r="B42" s="125">
        <v>1.0629999999999999</v>
      </c>
      <c r="C42" s="125">
        <v>4.4619999999999997</v>
      </c>
      <c r="D42" s="126">
        <v>220870</v>
      </c>
      <c r="E42" s="125">
        <v>2.7639999999999998</v>
      </c>
      <c r="F42" s="126">
        <v>12440</v>
      </c>
      <c r="G42" s="126">
        <v>20525</v>
      </c>
      <c r="H42" s="164">
        <v>0.40310000000000001</v>
      </c>
      <c r="I42" s="126">
        <v>19240</v>
      </c>
      <c r="J42" s="126">
        <v>2965</v>
      </c>
      <c r="K42" s="126">
        <v>3885</v>
      </c>
      <c r="L42" s="126">
        <v>22120</v>
      </c>
    </row>
    <row r="43" spans="1:12" ht="15" customHeight="1" x14ac:dyDescent="0.2">
      <c r="A43" s="124">
        <v>42</v>
      </c>
      <c r="B43" s="125">
        <v>1.028</v>
      </c>
      <c r="C43" s="125">
        <v>4.4619999999999997</v>
      </c>
      <c r="D43" s="126">
        <v>220870</v>
      </c>
      <c r="E43" s="125">
        <v>2.859</v>
      </c>
      <c r="F43" s="126">
        <v>12865</v>
      </c>
      <c r="G43" s="126">
        <v>21230</v>
      </c>
      <c r="H43" s="164">
        <v>0.40310000000000001</v>
      </c>
      <c r="I43" s="126">
        <v>19240</v>
      </c>
      <c r="J43" s="126">
        <v>2965</v>
      </c>
      <c r="K43" s="126">
        <v>3885</v>
      </c>
      <c r="L43" s="126">
        <v>22120</v>
      </c>
    </row>
    <row r="44" spans="1:12" ht="15" customHeight="1" x14ac:dyDescent="0.2">
      <c r="A44" s="124">
        <v>43</v>
      </c>
      <c r="B44" s="125">
        <v>0.99399999999999999</v>
      </c>
      <c r="C44" s="125">
        <v>4.4619999999999997</v>
      </c>
      <c r="D44" s="126">
        <v>220870</v>
      </c>
      <c r="E44" s="125">
        <v>2.9580000000000002</v>
      </c>
      <c r="F44" s="126">
        <v>13310</v>
      </c>
      <c r="G44" s="126">
        <v>21965</v>
      </c>
      <c r="H44" s="164">
        <v>0.40310000000000001</v>
      </c>
      <c r="I44" s="126">
        <v>19240</v>
      </c>
      <c r="J44" s="126">
        <v>2965</v>
      </c>
      <c r="K44" s="126">
        <v>3885</v>
      </c>
      <c r="L44" s="126">
        <v>22120</v>
      </c>
    </row>
    <row r="45" spans="1:12" ht="15" customHeight="1" x14ac:dyDescent="0.2">
      <c r="A45" s="124">
        <v>44</v>
      </c>
      <c r="B45" s="125">
        <v>0.96099999999999997</v>
      </c>
      <c r="C45" s="125">
        <v>4.4619999999999997</v>
      </c>
      <c r="D45" s="126">
        <v>220870</v>
      </c>
      <c r="E45" s="125">
        <v>3.06</v>
      </c>
      <c r="F45" s="126">
        <v>13770</v>
      </c>
      <c r="G45" s="126">
        <v>22720</v>
      </c>
      <c r="H45" s="164">
        <v>0.40310000000000001</v>
      </c>
      <c r="I45" s="126">
        <v>19240</v>
      </c>
      <c r="J45" s="126">
        <v>2965</v>
      </c>
      <c r="K45" s="126">
        <v>3885</v>
      </c>
      <c r="L45" s="126">
        <v>22120</v>
      </c>
    </row>
    <row r="46" spans="1:12" ht="15" customHeight="1" x14ac:dyDescent="0.2">
      <c r="A46" s="124">
        <v>45</v>
      </c>
      <c r="B46" s="125">
        <v>0.92900000000000005</v>
      </c>
      <c r="C46" s="125">
        <v>4.4619999999999997</v>
      </c>
      <c r="D46" s="126">
        <v>220870</v>
      </c>
      <c r="E46" s="125">
        <v>3.1659999999999999</v>
      </c>
      <c r="F46" s="126">
        <v>14245</v>
      </c>
      <c r="G46" s="126">
        <v>23510</v>
      </c>
      <c r="H46" s="164">
        <v>0.40310000000000001</v>
      </c>
      <c r="I46" s="126">
        <v>19240</v>
      </c>
      <c r="J46" s="126">
        <v>2965</v>
      </c>
      <c r="K46" s="126">
        <v>3885</v>
      </c>
      <c r="L46" s="126">
        <v>22120</v>
      </c>
    </row>
    <row r="47" spans="1:12" ht="15" customHeight="1" x14ac:dyDescent="0.2">
      <c r="A47" s="124">
        <v>46</v>
      </c>
      <c r="B47" s="125">
        <v>0.89700000000000002</v>
      </c>
      <c r="C47" s="125">
        <v>4.4619999999999997</v>
      </c>
      <c r="D47" s="126">
        <v>220870</v>
      </c>
      <c r="E47" s="125">
        <v>3.2759999999999998</v>
      </c>
      <c r="F47" s="126">
        <v>14740</v>
      </c>
      <c r="G47" s="126">
        <v>24325</v>
      </c>
      <c r="H47" s="164">
        <v>0.40310000000000001</v>
      </c>
      <c r="I47" s="126">
        <v>19240</v>
      </c>
      <c r="J47" s="126">
        <v>2965</v>
      </c>
      <c r="K47" s="126">
        <v>3885</v>
      </c>
      <c r="L47" s="126">
        <v>22120</v>
      </c>
    </row>
    <row r="48" spans="1:12" ht="15" customHeight="1" x14ac:dyDescent="0.2">
      <c r="A48" s="124">
        <v>47</v>
      </c>
      <c r="B48" s="125">
        <v>0.86699999999999999</v>
      </c>
      <c r="C48" s="125">
        <v>4.4619999999999997</v>
      </c>
      <c r="D48" s="126">
        <v>220870</v>
      </c>
      <c r="E48" s="125">
        <v>3.39</v>
      </c>
      <c r="F48" s="126">
        <v>15255</v>
      </c>
      <c r="G48" s="126">
        <v>25170</v>
      </c>
      <c r="H48" s="164">
        <v>0.40310000000000001</v>
      </c>
      <c r="I48" s="126">
        <v>19240</v>
      </c>
      <c r="J48" s="126">
        <v>2965</v>
      </c>
      <c r="K48" s="126">
        <v>3885</v>
      </c>
      <c r="L48" s="126">
        <v>22120</v>
      </c>
    </row>
    <row r="49" spans="1:12" ht="15" customHeight="1" x14ac:dyDescent="0.2">
      <c r="A49" s="124">
        <v>48</v>
      </c>
      <c r="B49" s="125">
        <v>0.83799999999999997</v>
      </c>
      <c r="C49" s="125">
        <v>4.4619999999999997</v>
      </c>
      <c r="D49" s="126">
        <v>220870</v>
      </c>
      <c r="E49" s="125">
        <v>3.508</v>
      </c>
      <c r="F49" s="126">
        <v>15785</v>
      </c>
      <c r="G49" s="126">
        <v>26045</v>
      </c>
      <c r="H49" s="164">
        <v>0.40310000000000001</v>
      </c>
      <c r="I49" s="126">
        <v>19240</v>
      </c>
      <c r="J49" s="126">
        <v>2965</v>
      </c>
      <c r="K49" s="126">
        <v>3885</v>
      </c>
      <c r="L49" s="126">
        <v>22120</v>
      </c>
    </row>
    <row r="50" spans="1:12" ht="15" customHeight="1" x14ac:dyDescent="0.2">
      <c r="A50" s="124">
        <v>49</v>
      </c>
      <c r="B50" s="125">
        <v>0.80900000000000005</v>
      </c>
      <c r="C50" s="125">
        <v>4.4619999999999997</v>
      </c>
      <c r="D50" s="126">
        <v>220870</v>
      </c>
      <c r="E50" s="125">
        <v>3.63</v>
      </c>
      <c r="F50" s="126">
        <v>16335</v>
      </c>
      <c r="G50" s="126">
        <v>26955</v>
      </c>
      <c r="H50" s="164">
        <v>0.40310000000000001</v>
      </c>
      <c r="I50" s="126">
        <v>19240</v>
      </c>
      <c r="J50" s="126">
        <v>2965</v>
      </c>
      <c r="K50" s="126">
        <v>3885</v>
      </c>
      <c r="L50" s="126">
        <v>22120</v>
      </c>
    </row>
    <row r="51" spans="1:12" ht="15" customHeight="1" x14ac:dyDescent="0.2">
      <c r="A51" s="124" t="s">
        <v>7</v>
      </c>
      <c r="B51" s="125">
        <v>0.78100000000000003</v>
      </c>
      <c r="C51" s="125">
        <v>4.4619999999999997</v>
      </c>
      <c r="D51" s="126">
        <v>220870</v>
      </c>
      <c r="E51" s="125">
        <v>3.7570000000000001</v>
      </c>
      <c r="F51" s="126">
        <v>16905</v>
      </c>
      <c r="G51" s="126">
        <v>27895</v>
      </c>
      <c r="H51" s="164">
        <v>0.40310000000000001</v>
      </c>
      <c r="I51" s="126">
        <v>19240</v>
      </c>
      <c r="J51" s="126">
        <v>2965</v>
      </c>
      <c r="K51" s="126">
        <v>3885</v>
      </c>
      <c r="L51" s="126">
        <v>22120</v>
      </c>
    </row>
    <row r="52" spans="1:12" ht="34.15" customHeight="1" x14ac:dyDescent="0.2">
      <c r="A52" s="205" t="s">
        <v>201</v>
      </c>
      <c r="B52" s="205"/>
      <c r="C52" s="205"/>
      <c r="D52" s="205"/>
      <c r="E52" s="205"/>
      <c r="F52" s="205"/>
      <c r="G52" s="205"/>
      <c r="H52" s="205"/>
      <c r="I52" s="205"/>
      <c r="J52" s="205"/>
      <c r="K52" s="205"/>
      <c r="L52" s="205"/>
    </row>
  </sheetData>
  <mergeCells count="7">
    <mergeCell ref="A52:L52"/>
    <mergeCell ref="A1:L1"/>
    <mergeCell ref="A2:L2"/>
    <mergeCell ref="A3:L3"/>
    <mergeCell ref="A4:B4"/>
    <mergeCell ref="C4:G4"/>
    <mergeCell ref="H4:L4"/>
  </mergeCells>
  <printOptions horizontalCentered="1"/>
  <pageMargins left="0.3" right="0.1" top="0.1" bottom="0.2" header="0.05" footer="0.02"/>
  <pageSetup scale="73" orientation="portrait" r:id="rId1"/>
  <headerFooter>
    <oddHeader>&amp;R&amp;"Times New Roman,Regular"&amp;8 2022 Oil and Gas Guide Addendum</oddHeader>
    <oddFooter>&amp;L&amp;"Times New Roman,Regular"&amp;8January 2022&amp;R&amp;"Times New Roman,Regular"&amp;8 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DAAB3-73FA-4D8D-A4A1-E7DC1C6C5B07}">
  <sheetPr>
    <tabColor theme="5" tint="0.59999389629810485"/>
  </sheetPr>
  <dimension ref="A1:O22"/>
  <sheetViews>
    <sheetView zoomScaleNormal="100" workbookViewId="0">
      <selection activeCell="U19" sqref="U19"/>
    </sheetView>
  </sheetViews>
  <sheetFormatPr defaultColWidth="9" defaultRowHeight="12.75" x14ac:dyDescent="0.2"/>
  <cols>
    <col min="1" max="1" width="12.375" style="115" customWidth="1"/>
    <col min="2" max="2" width="12.5" style="115" customWidth="1"/>
    <col min="3" max="4" width="10.5" style="115" customWidth="1"/>
    <col min="5" max="6" width="10.75" style="115" customWidth="1"/>
    <col min="7" max="9" width="9.5" style="115" customWidth="1"/>
    <col min="10" max="13" width="10.5" style="115" customWidth="1"/>
    <col min="14" max="16384" width="9" style="115"/>
  </cols>
  <sheetData>
    <row r="1" spans="1:15" ht="45" customHeight="1" x14ac:dyDescent="0.45">
      <c r="A1" s="206" t="s">
        <v>150</v>
      </c>
      <c r="B1" s="206"/>
      <c r="C1" s="206"/>
      <c r="D1" s="206"/>
      <c r="E1" s="206"/>
      <c r="F1" s="206"/>
      <c r="G1" s="206"/>
      <c r="H1" s="206"/>
      <c r="I1" s="206"/>
      <c r="J1" s="206"/>
      <c r="K1" s="206"/>
      <c r="L1" s="206"/>
      <c r="M1" s="206"/>
    </row>
    <row r="2" spans="1:15" ht="45" customHeight="1" x14ac:dyDescent="0.3">
      <c r="A2" s="207" t="s">
        <v>151</v>
      </c>
      <c r="B2" s="207"/>
      <c r="C2" s="207"/>
      <c r="D2" s="207"/>
      <c r="E2" s="207"/>
      <c r="F2" s="207"/>
      <c r="G2" s="207"/>
      <c r="H2" s="207"/>
      <c r="I2" s="207"/>
      <c r="J2" s="207"/>
      <c r="K2" s="207"/>
      <c r="L2" s="207"/>
      <c r="M2" s="207"/>
    </row>
    <row r="3" spans="1:15" ht="13.5" thickBot="1" x14ac:dyDescent="0.25">
      <c r="A3" s="218" t="s">
        <v>48</v>
      </c>
      <c r="B3" s="218"/>
      <c r="C3" s="218"/>
      <c r="D3" s="218"/>
      <c r="E3" s="218"/>
      <c r="F3" s="218"/>
      <c r="G3" s="218"/>
      <c r="H3" s="218"/>
      <c r="I3" s="218"/>
      <c r="J3" s="218"/>
      <c r="K3" s="218"/>
      <c r="L3" s="218"/>
      <c r="M3" s="218"/>
    </row>
    <row r="4" spans="1:15" ht="36.75" customHeight="1" thickBot="1" x14ac:dyDescent="0.3">
      <c r="A4" s="220" t="s">
        <v>112</v>
      </c>
      <c r="B4" s="221"/>
      <c r="C4" s="222"/>
      <c r="D4" s="212" t="s">
        <v>60</v>
      </c>
      <c r="E4" s="213"/>
      <c r="F4" s="213"/>
      <c r="G4" s="213"/>
      <c r="H4" s="214"/>
      <c r="I4" s="215" t="s">
        <v>113</v>
      </c>
      <c r="J4" s="216"/>
      <c r="K4" s="216"/>
      <c r="L4" s="216"/>
      <c r="M4" s="217"/>
      <c r="O4" s="154"/>
    </row>
    <row r="5" spans="1:15" ht="126" customHeight="1" thickBot="1" x14ac:dyDescent="0.25">
      <c r="A5" s="116" t="s">
        <v>114</v>
      </c>
      <c r="B5" s="116" t="s">
        <v>115</v>
      </c>
      <c r="C5" s="130" t="s">
        <v>116</v>
      </c>
      <c r="D5" s="117" t="s">
        <v>117</v>
      </c>
      <c r="E5" s="131" t="s">
        <v>152</v>
      </c>
      <c r="F5" s="117" t="s">
        <v>119</v>
      </c>
      <c r="G5" s="120" t="s">
        <v>153</v>
      </c>
      <c r="H5" s="120" t="s">
        <v>154</v>
      </c>
      <c r="I5" s="121" t="s">
        <v>122</v>
      </c>
      <c r="J5" s="122" t="s">
        <v>155</v>
      </c>
      <c r="K5" s="123" t="s">
        <v>156</v>
      </c>
      <c r="L5" s="123" t="s">
        <v>157</v>
      </c>
      <c r="M5" s="123" t="s">
        <v>158</v>
      </c>
    </row>
    <row r="6" spans="1:15" ht="15" customHeight="1" x14ac:dyDescent="0.2">
      <c r="A6" s="155">
        <v>70</v>
      </c>
      <c r="B6" s="156">
        <v>50</v>
      </c>
      <c r="C6" s="157">
        <v>0.93</v>
      </c>
      <c r="D6" s="157">
        <v>4.4619999999999997</v>
      </c>
      <c r="E6" s="158">
        <v>513130</v>
      </c>
      <c r="F6" s="157">
        <v>0.71299999999999997</v>
      </c>
      <c r="G6" s="158">
        <v>28520</v>
      </c>
      <c r="H6" s="158">
        <v>47060</v>
      </c>
      <c r="I6" s="159">
        <v>0.40310000000000001</v>
      </c>
      <c r="J6" s="158">
        <v>27485</v>
      </c>
      <c r="K6" s="158">
        <v>4235</v>
      </c>
      <c r="L6" s="158">
        <v>5550</v>
      </c>
      <c r="M6" s="158">
        <v>31605</v>
      </c>
    </row>
    <row r="7" spans="1:15" x14ac:dyDescent="0.2">
      <c r="A7" s="165" t="s">
        <v>159</v>
      </c>
      <c r="B7" s="161" t="s">
        <v>128</v>
      </c>
      <c r="C7" s="157">
        <v>0.877</v>
      </c>
      <c r="D7" s="157">
        <v>4.4619999999999997</v>
      </c>
      <c r="E7" s="158">
        <v>513130</v>
      </c>
      <c r="F7" s="157">
        <v>0.71699999999999997</v>
      </c>
      <c r="G7" s="158">
        <v>28680</v>
      </c>
      <c r="H7" s="158">
        <v>47320</v>
      </c>
      <c r="I7" s="159">
        <v>0.40310000000000001</v>
      </c>
      <c r="J7" s="158">
        <v>27485</v>
      </c>
      <c r="K7" s="158">
        <v>4235</v>
      </c>
      <c r="L7" s="158">
        <v>5550</v>
      </c>
      <c r="M7" s="158">
        <v>31605</v>
      </c>
    </row>
    <row r="8" spans="1:15" x14ac:dyDescent="0.2">
      <c r="A8" s="165" t="s">
        <v>160</v>
      </c>
      <c r="B8" s="161" t="s">
        <v>130</v>
      </c>
      <c r="C8" s="157">
        <v>0.81699999999999995</v>
      </c>
      <c r="D8" s="157">
        <v>4.4619999999999997</v>
      </c>
      <c r="E8" s="158">
        <v>513130</v>
      </c>
      <c r="F8" s="157">
        <v>0.71899999999999997</v>
      </c>
      <c r="G8" s="158">
        <v>28760</v>
      </c>
      <c r="H8" s="158">
        <v>47455</v>
      </c>
      <c r="I8" s="159">
        <v>0.40310000000000001</v>
      </c>
      <c r="J8" s="158">
        <v>27485</v>
      </c>
      <c r="K8" s="158">
        <v>4235</v>
      </c>
      <c r="L8" s="158">
        <v>5550</v>
      </c>
      <c r="M8" s="158">
        <v>31605</v>
      </c>
    </row>
    <row r="9" spans="1:15" x14ac:dyDescent="0.2">
      <c r="A9" s="165">
        <v>75</v>
      </c>
      <c r="B9" s="161">
        <v>55</v>
      </c>
      <c r="C9" s="157">
        <v>0.754</v>
      </c>
      <c r="D9" s="157">
        <v>4.4619999999999997</v>
      </c>
      <c r="E9" s="158">
        <v>513130</v>
      </c>
      <c r="F9" s="157">
        <v>0.72099999999999997</v>
      </c>
      <c r="G9" s="158">
        <v>28840</v>
      </c>
      <c r="H9" s="158">
        <v>47585</v>
      </c>
      <c r="I9" s="159">
        <v>0.40310000000000001</v>
      </c>
      <c r="J9" s="158">
        <v>27485</v>
      </c>
      <c r="K9" s="158">
        <v>4235</v>
      </c>
      <c r="L9" s="158">
        <v>5550</v>
      </c>
      <c r="M9" s="158">
        <v>31605</v>
      </c>
    </row>
    <row r="10" spans="1:15" x14ac:dyDescent="0.2">
      <c r="A10" s="165" t="s">
        <v>141</v>
      </c>
      <c r="B10" s="161" t="s">
        <v>161</v>
      </c>
      <c r="C10" s="157">
        <v>0.73</v>
      </c>
      <c r="D10" s="157">
        <v>4.4619999999999997</v>
      </c>
      <c r="E10" s="158">
        <v>513130</v>
      </c>
      <c r="F10" s="157">
        <v>0.72199999999999998</v>
      </c>
      <c r="G10" s="158">
        <v>28880</v>
      </c>
      <c r="H10" s="158">
        <v>47650</v>
      </c>
      <c r="I10" s="159">
        <v>0.40310000000000001</v>
      </c>
      <c r="J10" s="158">
        <v>27485</v>
      </c>
      <c r="K10" s="158">
        <v>4235</v>
      </c>
      <c r="L10" s="158">
        <v>5550</v>
      </c>
      <c r="M10" s="158">
        <v>31605</v>
      </c>
    </row>
    <row r="11" spans="1:15" x14ac:dyDescent="0.2">
      <c r="A11" s="165">
        <v>80</v>
      </c>
      <c r="B11" s="161">
        <v>60</v>
      </c>
      <c r="C11" s="157">
        <v>0.72499999999999998</v>
      </c>
      <c r="D11" s="157">
        <v>4.4619999999999997</v>
      </c>
      <c r="E11" s="158">
        <v>513130</v>
      </c>
      <c r="F11" s="157">
        <v>0.72299999999999998</v>
      </c>
      <c r="G11" s="158">
        <v>28920</v>
      </c>
      <c r="H11" s="158">
        <v>47720</v>
      </c>
      <c r="I11" s="159">
        <v>0.40310000000000001</v>
      </c>
      <c r="J11" s="158">
        <v>27485</v>
      </c>
      <c r="K11" s="158">
        <v>4235</v>
      </c>
      <c r="L11" s="158">
        <v>5550</v>
      </c>
      <c r="M11" s="158">
        <v>31605</v>
      </c>
    </row>
    <row r="12" spans="1:15" x14ac:dyDescent="0.2">
      <c r="A12" s="165" t="s">
        <v>162</v>
      </c>
      <c r="B12" s="161" t="s">
        <v>136</v>
      </c>
      <c r="C12" s="157">
        <v>0.7</v>
      </c>
      <c r="D12" s="157">
        <v>4.4619999999999997</v>
      </c>
      <c r="E12" s="158">
        <v>513130</v>
      </c>
      <c r="F12" s="157">
        <v>0.72399999999999998</v>
      </c>
      <c r="G12" s="158">
        <v>28960</v>
      </c>
      <c r="H12" s="158">
        <v>47785</v>
      </c>
      <c r="I12" s="159">
        <v>0.40310000000000001</v>
      </c>
      <c r="J12" s="158">
        <v>27485</v>
      </c>
      <c r="K12" s="158">
        <v>4235</v>
      </c>
      <c r="L12" s="158">
        <v>5550</v>
      </c>
      <c r="M12" s="158">
        <v>31605</v>
      </c>
    </row>
    <row r="13" spans="1:15" x14ac:dyDescent="0.2">
      <c r="A13" s="162">
        <v>1.05</v>
      </c>
      <c r="B13" s="161">
        <v>65</v>
      </c>
      <c r="C13" s="157">
        <v>0.69</v>
      </c>
      <c r="D13" s="157">
        <v>4.4619999999999997</v>
      </c>
      <c r="E13" s="158">
        <v>513130</v>
      </c>
      <c r="F13" s="157">
        <v>0.72499999999999998</v>
      </c>
      <c r="G13" s="158">
        <v>29000</v>
      </c>
      <c r="H13" s="158">
        <v>47850</v>
      </c>
      <c r="I13" s="159">
        <v>0.40310000000000001</v>
      </c>
      <c r="J13" s="158">
        <v>27485</v>
      </c>
      <c r="K13" s="158">
        <v>4235</v>
      </c>
      <c r="L13" s="158">
        <v>5550</v>
      </c>
      <c r="M13" s="158">
        <v>31605</v>
      </c>
    </row>
    <row r="14" spans="1:15" x14ac:dyDescent="0.2">
      <c r="A14" s="165" t="s">
        <v>163</v>
      </c>
      <c r="B14" s="161" t="s">
        <v>138</v>
      </c>
      <c r="C14" s="157">
        <v>0.68899999999999995</v>
      </c>
      <c r="D14" s="157">
        <v>4.4619999999999997</v>
      </c>
      <c r="E14" s="158">
        <v>513130</v>
      </c>
      <c r="F14" s="157">
        <v>0.72599999999999998</v>
      </c>
      <c r="G14" s="158">
        <v>29040</v>
      </c>
      <c r="H14" s="158">
        <v>47915</v>
      </c>
      <c r="I14" s="159">
        <v>0.40310000000000001</v>
      </c>
      <c r="J14" s="158">
        <v>27485</v>
      </c>
      <c r="K14" s="158">
        <v>4235</v>
      </c>
      <c r="L14" s="158">
        <v>5550</v>
      </c>
      <c r="M14" s="158">
        <v>31605</v>
      </c>
    </row>
    <row r="15" spans="1:15" x14ac:dyDescent="0.2">
      <c r="A15" s="162">
        <v>1.2</v>
      </c>
      <c r="B15" s="161">
        <v>70</v>
      </c>
      <c r="C15" s="157">
        <v>0.68799999999999994</v>
      </c>
      <c r="D15" s="157">
        <v>4.4619999999999997</v>
      </c>
      <c r="E15" s="158">
        <v>513130</v>
      </c>
      <c r="F15" s="157">
        <v>0.73699999999999999</v>
      </c>
      <c r="G15" s="158">
        <v>29480</v>
      </c>
      <c r="H15" s="158">
        <v>48640</v>
      </c>
      <c r="I15" s="159">
        <v>0.40310000000000001</v>
      </c>
      <c r="J15" s="158">
        <v>27485</v>
      </c>
      <c r="K15" s="158">
        <v>4235</v>
      </c>
      <c r="L15" s="158">
        <v>5550</v>
      </c>
      <c r="M15" s="158">
        <v>31605</v>
      </c>
    </row>
    <row r="16" spans="1:15" x14ac:dyDescent="0.2">
      <c r="A16" s="165" t="s">
        <v>164</v>
      </c>
      <c r="B16" s="161" t="s">
        <v>165</v>
      </c>
      <c r="C16" s="157">
        <v>0.68700000000000006</v>
      </c>
      <c r="D16" s="157">
        <v>4.4619999999999997</v>
      </c>
      <c r="E16" s="158">
        <v>513130</v>
      </c>
      <c r="F16" s="157">
        <v>0.76300000000000001</v>
      </c>
      <c r="G16" s="158">
        <v>30520</v>
      </c>
      <c r="H16" s="158">
        <v>50360</v>
      </c>
      <c r="I16" s="159">
        <v>0.40310000000000001</v>
      </c>
      <c r="J16" s="158">
        <v>27485</v>
      </c>
      <c r="K16" s="158">
        <v>4235</v>
      </c>
      <c r="L16" s="158">
        <v>5550</v>
      </c>
      <c r="M16" s="158">
        <v>31605</v>
      </c>
    </row>
    <row r="17" spans="1:13" x14ac:dyDescent="0.2">
      <c r="A17" s="165" t="s">
        <v>166</v>
      </c>
      <c r="B17" s="161" t="s">
        <v>141</v>
      </c>
      <c r="C17" s="157">
        <v>0.68600000000000005</v>
      </c>
      <c r="D17" s="157">
        <v>4.4619999999999997</v>
      </c>
      <c r="E17" s="158">
        <v>513130</v>
      </c>
      <c r="F17" s="157">
        <v>0.76800000000000002</v>
      </c>
      <c r="G17" s="158">
        <v>30720</v>
      </c>
      <c r="H17" s="158">
        <v>50690</v>
      </c>
      <c r="I17" s="159">
        <v>0.40310000000000001</v>
      </c>
      <c r="J17" s="158">
        <v>27485</v>
      </c>
      <c r="K17" s="158">
        <v>4235</v>
      </c>
      <c r="L17" s="158">
        <v>5550</v>
      </c>
      <c r="M17" s="158">
        <v>31605</v>
      </c>
    </row>
    <row r="18" spans="1:13" x14ac:dyDescent="0.2">
      <c r="A18" s="162">
        <v>1.61</v>
      </c>
      <c r="B18" s="161">
        <v>80</v>
      </c>
      <c r="C18" s="157">
        <v>0.68500000000000005</v>
      </c>
      <c r="D18" s="157">
        <v>4.4619999999999997</v>
      </c>
      <c r="E18" s="158">
        <v>513130</v>
      </c>
      <c r="F18" s="157">
        <v>0.79400000000000004</v>
      </c>
      <c r="G18" s="158">
        <v>31760</v>
      </c>
      <c r="H18" s="158">
        <v>52405</v>
      </c>
      <c r="I18" s="159">
        <v>0.40310000000000001</v>
      </c>
      <c r="J18" s="158">
        <v>27485</v>
      </c>
      <c r="K18" s="158">
        <v>4235</v>
      </c>
      <c r="L18" s="158">
        <v>5550</v>
      </c>
      <c r="M18" s="158">
        <v>31605</v>
      </c>
    </row>
    <row r="19" spans="1:13" x14ac:dyDescent="0.2">
      <c r="A19" s="165" t="s">
        <v>167</v>
      </c>
      <c r="B19" s="161" t="s">
        <v>168</v>
      </c>
      <c r="C19" s="157">
        <v>0.68300000000000005</v>
      </c>
      <c r="D19" s="157">
        <v>4.4619999999999997</v>
      </c>
      <c r="E19" s="158">
        <v>513130</v>
      </c>
      <c r="F19" s="157">
        <v>0.86</v>
      </c>
      <c r="G19" s="158">
        <v>34400</v>
      </c>
      <c r="H19" s="158">
        <v>56760</v>
      </c>
      <c r="I19" s="159">
        <v>0.40310000000000001</v>
      </c>
      <c r="J19" s="158">
        <v>27485</v>
      </c>
      <c r="K19" s="158">
        <v>4235</v>
      </c>
      <c r="L19" s="158">
        <v>5550</v>
      </c>
      <c r="M19" s="158">
        <v>31605</v>
      </c>
    </row>
    <row r="20" spans="1:13" x14ac:dyDescent="0.2">
      <c r="A20" s="162" t="s">
        <v>169</v>
      </c>
      <c r="B20" s="161" t="s">
        <v>170</v>
      </c>
      <c r="C20" s="157">
        <v>0.68100000000000005</v>
      </c>
      <c r="D20" s="157">
        <v>4.4619999999999997</v>
      </c>
      <c r="E20" s="158">
        <v>513130</v>
      </c>
      <c r="F20" s="157">
        <v>0.92300000000000004</v>
      </c>
      <c r="G20" s="158">
        <v>36920</v>
      </c>
      <c r="H20" s="158">
        <v>60920</v>
      </c>
      <c r="I20" s="159">
        <v>0.40310000000000001</v>
      </c>
      <c r="J20" s="158">
        <v>27485</v>
      </c>
      <c r="K20" s="158">
        <v>4235</v>
      </c>
      <c r="L20" s="158">
        <v>5550</v>
      </c>
      <c r="M20" s="158">
        <v>31605</v>
      </c>
    </row>
    <row r="21" spans="1:13" x14ac:dyDescent="0.2">
      <c r="A21" s="162">
        <v>2.66</v>
      </c>
      <c r="B21" s="161" t="s">
        <v>171</v>
      </c>
      <c r="C21" s="157">
        <v>0.67700000000000005</v>
      </c>
      <c r="D21" s="157">
        <v>4.4619999999999997</v>
      </c>
      <c r="E21" s="158">
        <v>513130</v>
      </c>
      <c r="F21" s="157">
        <v>0.97899999999999998</v>
      </c>
      <c r="G21" s="158">
        <v>39160</v>
      </c>
      <c r="H21" s="158">
        <v>64615</v>
      </c>
      <c r="I21" s="159">
        <v>0.40310000000000001</v>
      </c>
      <c r="J21" s="158">
        <v>27485</v>
      </c>
      <c r="K21" s="158">
        <v>4235</v>
      </c>
      <c r="L21" s="158">
        <v>5550</v>
      </c>
      <c r="M21" s="158">
        <v>31605</v>
      </c>
    </row>
    <row r="22" spans="1:13" ht="51" customHeight="1" x14ac:dyDescent="0.2">
      <c r="A22" s="219" t="s">
        <v>202</v>
      </c>
      <c r="B22" s="219"/>
      <c r="C22" s="219"/>
      <c r="D22" s="219"/>
      <c r="E22" s="219"/>
      <c r="F22" s="219"/>
      <c r="G22" s="219"/>
      <c r="H22" s="219"/>
      <c r="I22" s="219"/>
      <c r="J22" s="219"/>
      <c r="K22" s="219"/>
      <c r="L22" s="219"/>
      <c r="M22" s="219"/>
    </row>
  </sheetData>
  <mergeCells count="7">
    <mergeCell ref="A22:M22"/>
    <mergeCell ref="A1:M1"/>
    <mergeCell ref="A2:M2"/>
    <mergeCell ref="A3:M3"/>
    <mergeCell ref="A4:C4"/>
    <mergeCell ref="D4:H4"/>
    <mergeCell ref="I4:M4"/>
  </mergeCells>
  <pageMargins left="0.2" right="0" top="0.25" bottom="0.25" header="0.05" footer="0.05"/>
  <pageSetup scale="90" orientation="landscape" horizontalDpi="300" r:id="rId1"/>
  <headerFooter>
    <oddHeader>&amp;R&amp;"Times New Roman,Regular"&amp;8 2022 Oil and Gas Guide Addendum</oddHeader>
    <oddFooter>&amp;L&amp;"Times New Roman,Regular"&amp;8January 2022&amp;R&amp;"Times New Roman,Regular"&amp;8 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2023</vt:lpstr>
      <vt:lpstr>Table I Oil 5 yr</vt:lpstr>
      <vt:lpstr>Table II Oil 7 yr</vt:lpstr>
      <vt:lpstr>Table A Majors 3-25 yr</vt:lpstr>
      <vt:lpstr>Table B AOK Gas 7 yr</vt:lpstr>
      <vt:lpstr>Table C CBM Gas 7 yr</vt:lpstr>
      <vt:lpstr>Tbl III Oil-Part I</vt:lpstr>
      <vt:lpstr>Tbl III Oil-Part II</vt:lpstr>
      <vt:lpstr>Tbl D Gas-Part I</vt:lpstr>
      <vt:lpstr>Tbl D Gas-Part II</vt:lpstr>
      <vt:lpstr>'Table A Majors 3-25 yr'!Print_Area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 (DeNoon) Kent</dc:creator>
  <cp:lastModifiedBy>Dustin Barnes [KDOR]</cp:lastModifiedBy>
  <cp:lastPrinted>2022-01-31T23:31:51Z</cp:lastPrinted>
  <dcterms:created xsi:type="dcterms:W3CDTF">2016-02-01T01:13:59Z</dcterms:created>
  <dcterms:modified xsi:type="dcterms:W3CDTF">2023-01-31T22:43:32Z</dcterms:modified>
</cp:coreProperties>
</file>